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2bdm-my.sharepoint.com/personal/heloise_abiven_2bdm_fr/Documents/Documents/DOCS TRAVAIL/Z-25050-MOE GC ECLAIRAGE/07-PRO-DCE/0-Rendu/2025.12.17_DCE_Ind C/Pièces écrites/"/>
    </mc:Choice>
  </mc:AlternateContent>
  <xr:revisionPtr revIDLastSave="1" documentId="8_{CAD6D2F1-E11D-4A12-A075-7F5F6C882694}" xr6:coauthVersionLast="47" xr6:coauthVersionMax="47" xr10:uidLastSave="{261D4A8E-49C9-4CA5-ACAD-8097C0001EA2}"/>
  <bookViews>
    <workbookView xWindow="0" yWindow="-16320" windowWidth="29040" windowHeight="15720" tabRatio="489" activeTab="1" xr2:uid="{00000000-000D-0000-FFFF-FFFF00000000}"/>
  </bookViews>
  <sheets>
    <sheet name="PdG" sheetId="72" r:id="rId1"/>
    <sheet name="Lot 01 - MEN SERR PEINT" sheetId="69" r:id="rId2"/>
  </sheets>
  <definedNames>
    <definedName name="_xlnm.Print_Titles" localSheetId="1">'Lot 01 - MEN SERR PEINT'!$7:$7</definedName>
    <definedName name="TVA">0.186</definedName>
    <definedName name="_xlnm.Print_Area" localSheetId="1">'Lot 01 - MEN SERR PEINT'!$A$1:$O$124</definedName>
    <definedName name="_xlnm.Print_Area" localSheetId="0">PdG!$A$1:$P$56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85" i="69" l="1"/>
  <c r="O83" i="69"/>
  <c r="O82" i="69"/>
  <c r="O89" i="69" s="1"/>
  <c r="O98" i="69"/>
  <c r="O28" i="69"/>
  <c r="O26" i="69"/>
  <c r="L65" i="69"/>
  <c r="L53" i="69"/>
  <c r="O47" i="69"/>
  <c r="O117" i="69"/>
  <c r="O116" i="69"/>
  <c r="O120" i="69" s="1"/>
  <c r="O14" i="69"/>
  <c r="O15" i="69"/>
  <c r="O18" i="69"/>
  <c r="O19" i="69"/>
  <c r="O22" i="69"/>
  <c r="O23" i="69"/>
  <c r="O24" i="69"/>
  <c r="O69" i="69" l="1"/>
  <c r="O95" i="69"/>
  <c r="O96" i="69"/>
  <c r="O94" i="69"/>
  <c r="O108" i="69" l="1"/>
  <c r="O109" i="69"/>
  <c r="O107" i="69"/>
  <c r="O104" i="69"/>
  <c r="O102" i="69"/>
  <c r="O51" i="69"/>
  <c r="O49" i="69"/>
  <c r="L57" i="69"/>
  <c r="O57" i="69" s="1"/>
  <c r="L55" i="69"/>
  <c r="O55" i="69" s="1"/>
  <c r="O75" i="69"/>
  <c r="O73" i="69"/>
  <c r="O71" i="69"/>
  <c r="O67" i="69"/>
  <c r="O63" i="69"/>
  <c r="O61" i="69"/>
  <c r="O46" i="69"/>
  <c r="O45" i="69"/>
  <c r="O38" i="69"/>
  <c r="O36" i="69"/>
  <c r="O34" i="69"/>
  <c r="O11" i="69"/>
  <c r="O30" i="69" s="1"/>
  <c r="O100" i="69"/>
  <c r="O111" i="69" s="1"/>
  <c r="O65" i="69"/>
  <c r="O53" i="69"/>
  <c r="O40" i="69" l="1"/>
  <c r="L59" i="69"/>
  <c r="O59" i="69" s="1"/>
  <c r="O77" i="69" l="1"/>
  <c r="O122" i="69" l="1"/>
  <c r="O123" i="69" s="1"/>
  <c r="O124" i="69" s="1"/>
</calcChain>
</file>

<file path=xl/sharedStrings.xml><?xml version="1.0" encoding="utf-8"?>
<sst xmlns="http://schemas.openxmlformats.org/spreadsheetml/2006/main" count="195" uniqueCount="144">
  <si>
    <t>Quantité</t>
  </si>
  <si>
    <t>U</t>
  </si>
  <si>
    <t>ml</t>
  </si>
  <si>
    <t>2BDM ARCHITECTES - 60-62 RUE D'HAUTEVILLE - 75010 PARIS - CONTACT@2BDM.FR</t>
  </si>
  <si>
    <t>TEL : +33 1 42 26 76 10 - FAX : +33 1 42 26 76 22 – SARL D’ARCHITECTURE AU CAPITAL DE 50.000 EUROS - RCS PARIS N°: 513 437 046</t>
  </si>
  <si>
    <t xml:space="preserve"> </t>
  </si>
  <si>
    <t>Intitulé</t>
  </si>
  <si>
    <t>Somme Ft</t>
  </si>
  <si>
    <t>Total prix Ft</t>
  </si>
  <si>
    <t>Total</t>
  </si>
  <si>
    <t>m²</t>
  </si>
  <si>
    <t>INSTALLATIONS DE CHANTIER</t>
  </si>
  <si>
    <t>Un.</t>
  </si>
  <si>
    <t>Panneau de chantier et signalétique</t>
  </si>
  <si>
    <t>Sous-total chapitre</t>
  </si>
  <si>
    <t xml:space="preserve">Somme </t>
  </si>
  <si>
    <t>H</t>
  </si>
  <si>
    <t>mois</t>
  </si>
  <si>
    <t>Remplacement des cuirs</t>
  </si>
  <si>
    <t>Heures de régie d'ouvrier qualifié travaux de menuiserie</t>
  </si>
  <si>
    <t>2.1</t>
  </si>
  <si>
    <t>2.2</t>
  </si>
  <si>
    <t>3.1</t>
  </si>
  <si>
    <t>3.2</t>
  </si>
  <si>
    <t>4.1</t>
  </si>
  <si>
    <t>5.1</t>
  </si>
  <si>
    <t>Art. CCTP</t>
  </si>
  <si>
    <t>Dépose-repose de panneaux de lambris pour passage de réseaux</t>
  </si>
  <si>
    <t>3.3</t>
  </si>
  <si>
    <t>Moyens d'accès par sapine d'échafaudage (hauteur de travail maximale de 8,7m)</t>
  </si>
  <si>
    <t>Transport aller et retour</t>
  </si>
  <si>
    <t>Location</t>
  </si>
  <si>
    <t>Fourrures neuves</t>
  </si>
  <si>
    <t>Révision du lambourdage</t>
  </si>
  <si>
    <t>Refixation du lambourdage</t>
  </si>
  <si>
    <t>provision</t>
  </si>
  <si>
    <t>Protections des élévations et mobiliers fixes</t>
  </si>
  <si>
    <t>Déplacement de mobilier</t>
  </si>
  <si>
    <t>Parquet à l'anglaise</t>
  </si>
  <si>
    <t>Parquet en point de Hongrie tourné en tous sens</t>
  </si>
  <si>
    <t xml:space="preserve">Parquet en point de Hongrie </t>
  </si>
  <si>
    <t>Sous-couche résiliente en liège</t>
  </si>
  <si>
    <t>Finition de parquets et harmonisation d'ensemble</t>
  </si>
  <si>
    <t>Remise en état en recherche d'augets plâtre de scellement des lambourdes</t>
  </si>
  <si>
    <t>Adaptation du lambourdage pour passage de réseaux ou équipements techniques</t>
  </si>
  <si>
    <t>Création de chevêtres bois</t>
  </si>
  <si>
    <t>Raccords de peinture dans le ton</t>
  </si>
  <si>
    <t>au droit des saignées</t>
  </si>
  <si>
    <t xml:space="preserve">Peinture faux-bois </t>
  </si>
  <si>
    <t>Heures d'ouvrier qualifié</t>
  </si>
  <si>
    <t>Heures de régie d'ouvrier qualifié travaux de peinture décorative</t>
  </si>
  <si>
    <t>TRAVAUX PRÉALABLES</t>
  </si>
  <si>
    <t>TVA 20%</t>
  </si>
  <si>
    <t>Total TTC</t>
  </si>
  <si>
    <t>Habillage de réseaux en plaques de plâtre</t>
  </si>
  <si>
    <t>Doublages REI 60</t>
  </si>
  <si>
    <t>Trappes de visite invisibles</t>
  </si>
  <si>
    <t>Peinture des habillages</t>
  </si>
  <si>
    <t>dans les espaces traversés, hors sous-sol</t>
  </si>
  <si>
    <t>Moyens d'accès par nacelle extérieure  (hauteur de travail maximale de 14m)</t>
  </si>
  <si>
    <t>semaine</t>
  </si>
  <si>
    <t>STORES EXTERIEURS</t>
  </si>
  <si>
    <t>Stores extérieurs de type 1</t>
  </si>
  <si>
    <t>Stores extérieurs de type 2</t>
  </si>
  <si>
    <t>niveau 1</t>
  </si>
  <si>
    <t>local souce centrale</t>
  </si>
  <si>
    <t>6.1</t>
  </si>
  <si>
    <t>Fourniture et pose de stores extérieurs motorisés</t>
  </si>
  <si>
    <t>TRAVAUX D'ACCOMPAGNEMENT GENERAUX</t>
  </si>
  <si>
    <t xml:space="preserve">LOT 1 MENUISERIE - STORE - PEINTURE DÉCORATIVE </t>
  </si>
  <si>
    <t xml:space="preserve">Dépose-repose de parquet </t>
  </si>
  <si>
    <t>TRAVAUX D'ACCOMPAGNEMENT POUR L'ÉCLAIRAGE DE SÉCURITÉ ET D'AMBIANCE</t>
  </si>
  <si>
    <t>Heures de régie d'ouvrier qualifié travaux de store</t>
  </si>
  <si>
    <t>2.3</t>
  </si>
  <si>
    <t>Clôture grillagée</t>
  </si>
  <si>
    <t>au droit de la zone d'intervention à la nacelle</t>
  </si>
  <si>
    <t>Amenée et installation</t>
  </si>
  <si>
    <t>Dépose et repli</t>
  </si>
  <si>
    <t>Remplacement de contremarches droites ou plinthes</t>
  </si>
  <si>
    <t>Remplacement de contremarches cintrées</t>
  </si>
  <si>
    <t>100% des surfaces traitées en dépose-repose</t>
  </si>
  <si>
    <t>Cheminement de réseaux dans les caniveaux</t>
  </si>
  <si>
    <t xml:space="preserve"> ESTIMATION DÉTAILLÉE_DPGF</t>
  </si>
  <si>
    <t>Prix</t>
  </si>
  <si>
    <t>Raccords de dorure</t>
  </si>
  <si>
    <t>provision pour l'ensemble des goulottes sous le mobilier</t>
  </si>
  <si>
    <t>provision pour 20 ml</t>
  </si>
  <si>
    <t>Saignées en élévation</t>
  </si>
  <si>
    <t>provision 30% des surfaces traitées en dépose-repose</t>
  </si>
  <si>
    <t>provision 10% des surfaces traitées en dépose-repose</t>
  </si>
  <si>
    <t>pour alimentation des stores</t>
  </si>
  <si>
    <t>Nettoyage de finition toutes zones</t>
  </si>
  <si>
    <t>niveau 2</t>
  </si>
  <si>
    <t>TRAVAUX D'ACCOMPAGNEMENT POUR L'ÉCLAIRAGE ET EQUIPEMENT DES POSTES DE TRAVAIL</t>
  </si>
  <si>
    <t>4.1.1</t>
  </si>
  <si>
    <t>4.1.2</t>
  </si>
  <si>
    <t>4.2</t>
  </si>
  <si>
    <t>1.1</t>
  </si>
  <si>
    <t>1.2</t>
  </si>
  <si>
    <t>1.2.1</t>
  </si>
  <si>
    <t>1.2.2</t>
  </si>
  <si>
    <t>1.3</t>
  </si>
  <si>
    <t>1.3.1</t>
  </si>
  <si>
    <t>1.3.2</t>
  </si>
  <si>
    <t>1.4</t>
  </si>
  <si>
    <t>1.4.1</t>
  </si>
  <si>
    <t>1.4.2</t>
  </si>
  <si>
    <t>1.4.3</t>
  </si>
  <si>
    <t>1.5</t>
  </si>
  <si>
    <t>1.6</t>
  </si>
  <si>
    <t>Nettoyage de chantier</t>
  </si>
  <si>
    <t>5.1.1</t>
  </si>
  <si>
    <t>5.1.2</t>
  </si>
  <si>
    <t>Cuir 530 x 1700 mm</t>
  </si>
  <si>
    <t>Cuir 530 x 2550 mm</t>
  </si>
  <si>
    <t>3.1.1</t>
  </si>
  <si>
    <t>3.1.2</t>
  </si>
  <si>
    <t>3.1.3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</si>
  <si>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</si>
  <si>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</si>
  <si>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</si>
  <si>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</si>
  <si>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</si>
  <si>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</si>
  <si>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</si>
  <si>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</si>
  <si>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</si>
  <si>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</si>
  <si>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</si>
  <si>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</si>
  <si>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5.2</t>
  </si>
  <si>
    <t>5.3</t>
  </si>
  <si>
    <t>5.4</t>
  </si>
  <si>
    <t>5.5</t>
  </si>
  <si>
    <t>Protections de sol</t>
  </si>
  <si>
    <t>dans les circulations et au droit de la sapine roulante en remaniement</t>
  </si>
  <si>
    <t>Carottages horizontaux ou verticaux dans la maçonnerie</t>
  </si>
  <si>
    <t>Création d'opaline</t>
  </si>
  <si>
    <t>5.1.3</t>
  </si>
  <si>
    <t>Porte isoplane simple vantail EI60</t>
  </si>
  <si>
    <t>5.6</t>
  </si>
  <si>
    <t>5.6.1</t>
  </si>
  <si>
    <t>5.6.2</t>
  </si>
  <si>
    <t>5.6.3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</si>
</sst>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#,##0\ &quot;€&quot;;\-#,##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_€"/>
    <numFmt numFmtId="166" formatCode="#,##0.000"/>
    <numFmt numFmtId="167" formatCode="&quot;x &quot;0.00"/>
    <numFmt numFmtId="168" formatCode="#,##0.00\ &quot;€&quot;"/>
    <numFmt numFmtId="169" formatCode="&quot;total phase &quot;"/>
    <numFmt numFmtId="170" formatCode="_-* #,##0.00\ _?_-;\-* #,##0.00\ _?_-;_-* &quot;-&quot;??\ _?_-;_-@_-"/>
    <numFmt numFmtId="171" formatCode="_-* #,##0.00\ _F_-;\-* #,##0.00\ _F_-;_-* &quot;-&quot;??\ _F_-;_-@_-"/>
    <numFmt numFmtId="172" formatCode="#,##0.00_ ;\-#,##0.00\ "/>
  </numFmts>
  <fonts count="75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</font>
    <font>
      <sz val="10"/>
      <name val="Times New Roman"/>
      <family val="1"/>
    </font>
    <font>
      <b/>
      <sz val="11"/>
      <name val="Calibri"/>
      <family val="2"/>
      <scheme val="minor"/>
    </font>
    <font>
      <i/>
      <sz val="11"/>
      <color indexed="12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12"/>
      <color theme="1"/>
      <name val="Calibri"/>
      <family val="2"/>
      <scheme val="minor"/>
    </font>
    <font>
      <sz val="8"/>
      <color indexed="8"/>
      <name val="Arial"/>
      <family val="2"/>
    </font>
    <font>
      <sz val="12"/>
      <name val="Calibri"/>
      <family val="2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</font>
    <font>
      <b/>
      <sz val="20"/>
      <name val="Calibri"/>
      <family val="2"/>
      <scheme val="minor"/>
    </font>
    <font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8.5"/>
      <color rgb="FF808080"/>
      <name val="Calibri Light"/>
      <family val="2"/>
    </font>
    <font>
      <b/>
      <sz val="8.5"/>
      <color theme="0" tint="-0.499984740745262"/>
      <name val="Calibri Light"/>
      <family val="2"/>
    </font>
    <font>
      <b/>
      <sz val="18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8"/>
      <color theme="5" tint="-0.249977111117893"/>
      <name val="Arial Narrow"/>
      <family val="2"/>
    </font>
    <font>
      <i/>
      <sz val="10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Neue Haas Grotesk Text Pro"/>
      <family val="2"/>
    </font>
    <font>
      <i/>
      <sz val="10"/>
      <color rgb="FF0000FF"/>
      <name val="Neue Haas Grotesk Text Pro"/>
      <family val="2"/>
    </font>
    <font>
      <b/>
      <sz val="18"/>
      <color theme="1"/>
      <name val="NeueHaasGroteskDisp Pro"/>
      <family val="2"/>
    </font>
    <font>
      <sz val="11"/>
      <color theme="1"/>
      <name val="NeueHaasGroteskDisp Pro"/>
      <family val="2"/>
    </font>
    <font>
      <b/>
      <sz val="11"/>
      <name val="NeueHaasGroteskDisp Pro"/>
      <family val="2"/>
    </font>
    <font>
      <b/>
      <sz val="10"/>
      <name val="NeueHaasGroteskDisp Pro"/>
      <family val="2"/>
    </font>
    <font>
      <b/>
      <sz val="16"/>
      <color rgb="FFF8F6F1"/>
      <name val="NeueHaasGroteskDisp Pro"/>
      <family val="2"/>
    </font>
    <font>
      <b/>
      <sz val="14"/>
      <color rgb="FFF8F6F1"/>
      <name val="NeueHaasGroteskDisp Pro"/>
      <family val="2"/>
    </font>
    <font>
      <b/>
      <sz val="11"/>
      <color rgb="FF444444"/>
      <name val="Neue Haas Grotesk Text Pro"/>
      <family val="2"/>
    </font>
    <font>
      <b/>
      <sz val="11"/>
      <color rgb="FF756F5E"/>
      <name val="Neue Haas Grotesk Text Pro"/>
      <family val="2"/>
    </font>
    <font>
      <b/>
      <sz val="14"/>
      <color rgb="FF756F5E"/>
      <name val="Neue Haas Grotesk Text Pro"/>
      <family val="2"/>
    </font>
    <font>
      <b/>
      <sz val="12"/>
      <color rgb="FF756F5E"/>
      <name val="Neue Haas Grotesk Text Pro"/>
      <family val="2"/>
    </font>
    <font>
      <sz val="11"/>
      <color rgb="FF444444"/>
      <name val="Neue Haas Grotesk Text Pro"/>
      <family val="2"/>
    </font>
    <font>
      <b/>
      <i/>
      <sz val="11"/>
      <color rgb="FF444444"/>
      <name val="Neue Haas Grotesk Text Pro"/>
      <family val="2"/>
    </font>
    <font>
      <sz val="11"/>
      <color rgb="FFC00000"/>
      <name val="Neue Haas Grotesk Text Pro"/>
      <family val="2"/>
    </font>
    <font>
      <i/>
      <sz val="10"/>
      <color rgb="FF756F5E"/>
      <name val="Neue Haas Grotesk Text Pro"/>
      <family val="2"/>
    </font>
    <font>
      <b/>
      <sz val="11"/>
      <color rgb="FFF8F6F1"/>
      <name val="Neue Haas Grotesk Text Pro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</patternFill>
    </fill>
    <fill>
      <patternFill patternType="solid">
        <fgColor rgb="FF756F5E"/>
        <bgColor indexed="64"/>
      </patternFill>
    </fill>
    <fill>
      <patternFill patternType="solid">
        <fgColor rgb="FFF8F6F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756F5E"/>
      </right>
      <top/>
      <bottom/>
      <diagonal/>
    </border>
    <border>
      <left style="medium">
        <color rgb="FF756F5E"/>
      </left>
      <right style="medium">
        <color rgb="FF756F5E"/>
      </right>
      <top/>
      <bottom/>
      <diagonal/>
    </border>
  </borders>
  <cellStyleXfs count="87">
    <xf numFmtId="0" fontId="0" fillId="0" borderId="0"/>
    <xf numFmtId="0" fontId="20" fillId="0" borderId="0"/>
    <xf numFmtId="164" fontId="20" fillId="0" borderId="0" applyFont="0" applyFill="0" applyBorder="0" applyAlignment="0" applyProtection="0"/>
    <xf numFmtId="0" fontId="20" fillId="0" borderId="0"/>
    <xf numFmtId="0" fontId="24" fillId="0" borderId="0"/>
    <xf numFmtId="0" fontId="20" fillId="0" borderId="0"/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30" fillId="0" borderId="0"/>
    <xf numFmtId="9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36" fillId="0" borderId="0"/>
    <xf numFmtId="170" fontId="24" fillId="0" borderId="0" applyFont="0" applyFill="0" applyBorder="0" applyAlignment="0" applyProtection="0"/>
    <xf numFmtId="0" fontId="20" fillId="0" borderId="0"/>
    <xf numFmtId="49" fontId="37" fillId="4" borderId="0">
      <alignment horizontal="left" vertical="top" wrapText="1"/>
    </xf>
    <xf numFmtId="49" fontId="38" fillId="4" borderId="0">
      <alignment horizontal="left" vertical="top" wrapText="1"/>
    </xf>
    <xf numFmtId="49" fontId="38" fillId="4" borderId="0">
      <alignment horizontal="left" vertical="top" wrapText="1"/>
    </xf>
    <xf numFmtId="49" fontId="38" fillId="4" borderId="0">
      <alignment horizontal="left" vertical="top" wrapText="1"/>
    </xf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>
      <alignment vertical="top"/>
    </xf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>
      <alignment vertical="top"/>
    </xf>
    <xf numFmtId="0" fontId="20" fillId="0" borderId="0"/>
    <xf numFmtId="0" fontId="19" fillId="0" borderId="0"/>
    <xf numFmtId="0" fontId="39" fillId="0" borderId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49" fontId="40" fillId="4" borderId="0">
      <alignment horizontal="left" vertical="top" wrapText="1"/>
    </xf>
    <xf numFmtId="0" fontId="20" fillId="0" borderId="0"/>
    <xf numFmtId="44" fontId="20" fillId="0" borderId="0" applyFont="0" applyFill="0" applyBorder="0" applyAlignment="0" applyProtection="0"/>
    <xf numFmtId="0" fontId="20" fillId="0" borderId="0"/>
    <xf numFmtId="0" fontId="20" fillId="0" borderId="0"/>
    <xf numFmtId="0" fontId="24" fillId="0" borderId="0"/>
    <xf numFmtId="0" fontId="18" fillId="0" borderId="0"/>
    <xf numFmtId="9" fontId="20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171" fontId="20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20" fillId="0" borderId="0"/>
    <xf numFmtId="44" fontId="17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0" fontId="20" fillId="0" borderId="0"/>
    <xf numFmtId="164" fontId="20" fillId="0" borderId="0" applyFont="0" applyFill="0" applyBorder="0" applyAlignment="0" applyProtection="0"/>
    <xf numFmtId="0" fontId="15" fillId="0" borderId="0"/>
    <xf numFmtId="0" fontId="14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3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44" fontId="8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45">
    <xf numFmtId="0" fontId="0" fillId="0" borderId="0" xfId="0"/>
    <xf numFmtId="0" fontId="35" fillId="3" borderId="0" xfId="1" applyFont="1" applyFill="1"/>
    <xf numFmtId="0" fontId="21" fillId="0" borderId="0" xfId="1" applyFont="1" applyAlignment="1">
      <alignment vertical="center"/>
    </xf>
    <xf numFmtId="2" fontId="21" fillId="0" borderId="0" xfId="1" applyNumberFormat="1" applyFont="1" applyAlignment="1">
      <alignment vertical="center"/>
    </xf>
    <xf numFmtId="0" fontId="21" fillId="2" borderId="0" xfId="1" applyFont="1" applyFill="1" applyAlignment="1">
      <alignment horizontal="center" vertical="center"/>
    </xf>
    <xf numFmtId="5" fontId="21" fillId="2" borderId="0" xfId="3" applyNumberFormat="1" applyFont="1" applyFill="1" applyAlignment="1">
      <alignment horizontal="center" vertical="center"/>
    </xf>
    <xf numFmtId="165" fontId="21" fillId="2" borderId="0" xfId="3" applyNumberFormat="1" applyFont="1" applyFill="1" applyAlignment="1">
      <alignment horizontal="center" vertical="center"/>
    </xf>
    <xf numFmtId="0" fontId="21" fillId="0" borderId="0" xfId="1" applyFont="1" applyAlignment="1">
      <alignment horizontal="center" vertical="center"/>
    </xf>
    <xf numFmtId="0" fontId="26" fillId="0" borderId="0" xfId="4" applyFont="1" applyAlignment="1">
      <alignment horizontal="left" vertical="center"/>
    </xf>
    <xf numFmtId="0" fontId="21" fillId="0" borderId="0" xfId="1" applyFont="1" applyAlignment="1">
      <alignment horizontal="left" vertical="center" wrapText="1"/>
    </xf>
    <xf numFmtId="0" fontId="21" fillId="0" borderId="0" xfId="1" applyFont="1" applyAlignment="1">
      <alignment horizontal="left" vertical="center" indent="1"/>
    </xf>
    <xf numFmtId="0" fontId="31" fillId="0" borderId="0" xfId="1" applyFont="1" applyAlignment="1">
      <alignment horizontal="right" vertical="center"/>
    </xf>
    <xf numFmtId="0" fontId="23" fillId="0" borderId="0" xfId="1" applyFont="1" applyAlignment="1">
      <alignment vertical="center"/>
    </xf>
    <xf numFmtId="167" fontId="28" fillId="0" borderId="0" xfId="6" applyNumberFormat="1" applyFont="1" applyFill="1" applyBorder="1" applyAlignment="1" applyProtection="1">
      <alignment horizontal="right" vertical="center"/>
      <protection locked="0"/>
    </xf>
    <xf numFmtId="5" fontId="21" fillId="0" borderId="0" xfId="3" applyNumberFormat="1" applyFont="1" applyAlignment="1">
      <alignment horizontal="center" vertical="center"/>
    </xf>
    <xf numFmtId="0" fontId="20" fillId="0" borderId="0" xfId="7" applyAlignment="1">
      <alignment horizontal="center" vertical="center"/>
    </xf>
    <xf numFmtId="0" fontId="43" fillId="0" borderId="0" xfId="7" applyFont="1" applyAlignment="1">
      <alignment horizontal="center" vertical="center"/>
    </xf>
    <xf numFmtId="0" fontId="20" fillId="0" borderId="0" xfId="7"/>
    <xf numFmtId="0" fontId="20" fillId="0" borderId="0" xfId="7" applyAlignment="1">
      <alignment vertical="center"/>
    </xf>
    <xf numFmtId="0" fontId="47" fillId="0" borderId="0" xfId="7" applyFont="1" applyAlignment="1">
      <alignment horizontal="center" vertical="center"/>
    </xf>
    <xf numFmtId="0" fontId="20" fillId="0" borderId="0" xfId="7" applyAlignment="1">
      <alignment horizontal="centerContinuous"/>
    </xf>
    <xf numFmtId="0" fontId="48" fillId="0" borderId="0" xfId="7" applyFont="1" applyAlignment="1">
      <alignment horizontal="center" vertical="center"/>
    </xf>
    <xf numFmtId="0" fontId="49" fillId="0" borderId="0" xfId="7" applyFont="1" applyAlignment="1">
      <alignment horizontal="center" vertical="center"/>
    </xf>
    <xf numFmtId="0" fontId="50" fillId="0" borderId="0" xfId="7" applyFont="1" applyAlignment="1">
      <alignment horizontal="center" vertical="center"/>
    </xf>
    <xf numFmtId="0" fontId="39" fillId="0" borderId="0" xfId="7" applyFont="1" applyAlignment="1">
      <alignment horizontal="center" vertical="center"/>
    </xf>
    <xf numFmtId="0" fontId="42" fillId="0" borderId="0" xfId="7" applyFont="1" applyAlignment="1">
      <alignment horizontal="center" vertical="center"/>
    </xf>
    <xf numFmtId="0" fontId="20" fillId="0" borderId="3" xfId="7" applyBorder="1"/>
    <xf numFmtId="0" fontId="8" fillId="0" borderId="0" xfId="73"/>
    <xf numFmtId="4" fontId="21" fillId="0" borderId="0" xfId="3" applyNumberFormat="1" applyFont="1" applyAlignment="1">
      <alignment horizontal="center" vertical="center"/>
    </xf>
    <xf numFmtId="0" fontId="21" fillId="0" borderId="0" xfId="1" applyFont="1" applyAlignment="1">
      <alignment horizontal="center"/>
    </xf>
    <xf numFmtId="0" fontId="21" fillId="2" borderId="0" xfId="1" applyFont="1" applyFill="1" applyAlignment="1">
      <alignment horizontal="center"/>
    </xf>
    <xf numFmtId="164" fontId="8" fillId="0" borderId="0" xfId="73" applyNumberFormat="1"/>
    <xf numFmtId="164" fontId="22" fillId="0" borderId="0" xfId="2" applyFont="1" applyFill="1" applyBorder="1" applyAlignment="1">
      <alignment vertical="center"/>
    </xf>
    <xf numFmtId="164" fontId="21" fillId="0" borderId="0" xfId="1" applyNumberFormat="1" applyFont="1" applyAlignment="1">
      <alignment vertical="center"/>
    </xf>
    <xf numFmtId="164" fontId="22" fillId="2" borderId="0" xfId="2" applyFont="1" applyFill="1" applyBorder="1" applyAlignment="1">
      <alignment vertical="center"/>
    </xf>
    <xf numFmtId="0" fontId="21" fillId="0" borderId="2" xfId="1" applyFont="1" applyBorder="1" applyAlignment="1">
      <alignment horizontal="center" vertical="center"/>
    </xf>
    <xf numFmtId="0" fontId="25" fillId="0" borderId="0" xfId="1" applyFont="1" applyAlignment="1">
      <alignment horizontal="left" vertical="center" indent="1"/>
    </xf>
    <xf numFmtId="164" fontId="5" fillId="2" borderId="0" xfId="6" applyFont="1" applyFill="1" applyBorder="1" applyAlignment="1">
      <alignment horizontal="center" vertical="center"/>
    </xf>
    <xf numFmtId="0" fontId="44" fillId="0" borderId="0" xfId="7" applyFont="1" applyAlignment="1">
      <alignment horizontal="center" vertical="center"/>
    </xf>
    <xf numFmtId="0" fontId="45" fillId="0" borderId="0" xfId="7" applyFont="1" applyAlignment="1">
      <alignment horizontal="center" vertical="center"/>
    </xf>
    <xf numFmtId="0" fontId="41" fillId="0" borderId="0" xfId="7" applyFont="1" applyAlignment="1">
      <alignment horizontal="center" vertical="center"/>
    </xf>
    <xf numFmtId="0" fontId="46" fillId="0" borderId="0" xfId="7" applyFont="1" applyAlignment="1">
      <alignment horizontal="center" vertical="center"/>
    </xf>
    <xf numFmtId="0" fontId="32" fillId="0" borderId="0" xfId="7" applyFont="1" applyAlignment="1">
      <alignment horizontal="center" vertical="center"/>
    </xf>
    <xf numFmtId="0" fontId="51" fillId="0" borderId="0" xfId="7" applyFont="1" applyAlignment="1">
      <alignment horizontal="center" vertical="center"/>
    </xf>
    <xf numFmtId="0" fontId="52" fillId="0" borderId="0" xfId="7" applyFont="1" applyAlignment="1">
      <alignment horizontal="center"/>
    </xf>
    <xf numFmtId="0" fontId="39" fillId="0" borderId="0" xfId="86" applyFont="1"/>
    <xf numFmtId="0" fontId="39" fillId="0" borderId="0" xfId="86" applyFont="1" applyAlignment="1">
      <alignment horizontal="center"/>
    </xf>
    <xf numFmtId="0" fontId="21" fillId="0" borderId="0" xfId="1" applyFont="1" applyAlignment="1">
      <alignment horizontal="left" vertical="center" indent="2"/>
    </xf>
    <xf numFmtId="0" fontId="25" fillId="0" borderId="0" xfId="1" quotePrefix="1" applyFont="1" applyAlignment="1">
      <alignment vertical="center"/>
    </xf>
    <xf numFmtId="0" fontId="58" fillId="0" borderId="0" xfId="1" applyFont="1" applyAlignment="1">
      <alignment horizontal="left" vertical="center" indent="1"/>
    </xf>
    <xf numFmtId="0" fontId="60" fillId="0" borderId="0" xfId="0" applyFont="1"/>
    <xf numFmtId="0" fontId="60" fillId="0" borderId="0" xfId="73" applyFont="1"/>
    <xf numFmtId="0" fontId="61" fillId="0" borderId="0" xfId="73" applyFont="1"/>
    <xf numFmtId="0" fontId="14" fillId="5" borderId="0" xfId="60" applyFill="1"/>
    <xf numFmtId="0" fontId="65" fillId="5" borderId="0" xfId="60" applyFont="1" applyFill="1"/>
    <xf numFmtId="0" fontId="53" fillId="5" borderId="0" xfId="60" applyFont="1" applyFill="1"/>
    <xf numFmtId="0" fontId="14" fillId="5" borderId="0" xfId="60" applyFill="1" applyAlignment="1">
      <alignment horizontal="center"/>
    </xf>
    <xf numFmtId="0" fontId="14" fillId="5" borderId="0" xfId="60" applyFill="1" applyAlignment="1">
      <alignment horizontal="left" wrapText="1"/>
    </xf>
    <xf numFmtId="4" fontId="14" fillId="5" borderId="0" xfId="60" applyNumberFormat="1" applyFill="1"/>
    <xf numFmtId="164" fontId="14" fillId="5" borderId="0" xfId="60" applyNumberFormat="1" applyFill="1"/>
    <xf numFmtId="4" fontId="14" fillId="5" borderId="0" xfId="60" applyNumberFormat="1" applyFill="1" applyAlignment="1">
      <alignment horizontal="center"/>
    </xf>
    <xf numFmtId="165" fontId="21" fillId="0" borderId="0" xfId="3" applyNumberFormat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23" fillId="0" borderId="0" xfId="1" applyFont="1" applyAlignment="1">
      <alignment horizontal="center" vertical="center"/>
    </xf>
    <xf numFmtId="2" fontId="23" fillId="0" borderId="0" xfId="1" applyNumberFormat="1" applyFont="1" applyAlignment="1">
      <alignment vertical="center"/>
    </xf>
    <xf numFmtId="0" fontId="23" fillId="0" borderId="0" xfId="1" applyFont="1" applyAlignment="1" applyProtection="1">
      <alignment vertical="center"/>
      <protection locked="0"/>
    </xf>
    <xf numFmtId="164" fontId="23" fillId="0" borderId="0" xfId="1" applyNumberFormat="1" applyFont="1" applyAlignment="1" applyProtection="1">
      <alignment vertical="center"/>
      <protection locked="0"/>
    </xf>
    <xf numFmtId="0" fontId="23" fillId="0" borderId="0" xfId="1" applyFont="1" applyAlignment="1" applyProtection="1">
      <alignment horizontal="center" vertical="center"/>
      <protection locked="0"/>
    </xf>
    <xf numFmtId="0" fontId="64" fillId="5" borderId="0" xfId="60" applyFont="1" applyFill="1"/>
    <xf numFmtId="0" fontId="27" fillId="0" borderId="0" xfId="4" applyFont="1" applyAlignment="1">
      <alignment horizontal="left" vertical="center"/>
    </xf>
    <xf numFmtId="166" fontId="21" fillId="0" borderId="0" xfId="1" applyNumberFormat="1" applyFont="1" applyAlignment="1">
      <alignment horizontal="center" vertical="center"/>
    </xf>
    <xf numFmtId="165" fontId="28" fillId="0" borderId="0" xfId="4" applyNumberFormat="1" applyFont="1" applyAlignment="1">
      <alignment horizontal="right" vertical="center"/>
    </xf>
    <xf numFmtId="165" fontId="25" fillId="0" borderId="0" xfId="4" applyNumberFormat="1" applyFont="1" applyAlignment="1">
      <alignment horizontal="right" vertical="center"/>
    </xf>
    <xf numFmtId="0" fontId="26" fillId="0" borderId="0" xfId="4" applyFont="1" applyAlignment="1">
      <alignment horizontal="center" vertical="center"/>
    </xf>
    <xf numFmtId="164" fontId="29" fillId="0" borderId="0" xfId="4" applyNumberFormat="1" applyFont="1" applyAlignment="1">
      <alignment vertical="center"/>
    </xf>
    <xf numFmtId="165" fontId="26" fillId="0" borderId="0" xfId="4" applyNumberFormat="1" applyFont="1" applyAlignment="1">
      <alignment horizontal="left" vertical="center"/>
    </xf>
    <xf numFmtId="0" fontId="66" fillId="6" borderId="0" xfId="6" applyNumberFormat="1" applyFont="1" applyFill="1" applyBorder="1" applyAlignment="1" applyProtection="1">
      <alignment horizontal="left" vertical="center"/>
    </xf>
    <xf numFmtId="0" fontId="66" fillId="6" borderId="3" xfId="6" applyNumberFormat="1" applyFont="1" applyFill="1" applyBorder="1" applyAlignment="1" applyProtection="1">
      <alignment horizontal="center" vertical="center" wrapText="1"/>
    </xf>
    <xf numFmtId="0" fontId="62" fillId="6" borderId="0" xfId="6" applyNumberFormat="1" applyFont="1" applyFill="1" applyBorder="1" applyAlignment="1" applyProtection="1">
      <alignment vertical="center"/>
    </xf>
    <xf numFmtId="0" fontId="69" fillId="6" borderId="0" xfId="1" applyFont="1" applyFill="1" applyAlignment="1">
      <alignment vertical="center"/>
    </xf>
    <xf numFmtId="0" fontId="67" fillId="6" borderId="0" xfId="1" applyFont="1" applyFill="1" applyAlignment="1">
      <alignment horizontal="left" vertical="center" wrapText="1"/>
    </xf>
    <xf numFmtId="0" fontId="66" fillId="6" borderId="0" xfId="6" applyNumberFormat="1" applyFont="1" applyFill="1" applyBorder="1" applyAlignment="1" applyProtection="1">
      <alignment horizontal="center" vertical="center" wrapText="1"/>
    </xf>
    <xf numFmtId="0" fontId="70" fillId="0" borderId="0" xfId="1" applyFont="1" applyAlignment="1">
      <alignment horizontal="left" vertical="center" indent="1"/>
    </xf>
    <xf numFmtId="0" fontId="66" fillId="6" borderId="0" xfId="6" applyNumberFormat="1" applyFont="1" applyFill="1" applyBorder="1" applyAlignment="1" applyProtection="1">
      <alignment horizontal="center" vertical="center"/>
    </xf>
    <xf numFmtId="164" fontId="21" fillId="2" borderId="0" xfId="2" applyFont="1" applyFill="1" applyBorder="1" applyAlignment="1">
      <alignment horizontal="center" vertical="center"/>
    </xf>
    <xf numFmtId="172" fontId="21" fillId="2" borderId="0" xfId="6" applyNumberFormat="1" applyFont="1" applyFill="1" applyBorder="1" applyAlignment="1">
      <alignment horizontal="center" vertical="center"/>
    </xf>
    <xf numFmtId="164" fontId="70" fillId="2" borderId="0" xfId="6" applyFont="1" applyFill="1" applyBorder="1" applyAlignment="1">
      <alignment horizontal="center" vertical="center"/>
    </xf>
    <xf numFmtId="164" fontId="5" fillId="2" borderId="1" xfId="6" applyFont="1" applyFill="1" applyBorder="1" applyAlignment="1">
      <alignment horizontal="center" vertical="center"/>
    </xf>
    <xf numFmtId="164" fontId="4" fillId="2" borderId="0" xfId="6" applyFont="1" applyFill="1" applyBorder="1" applyAlignment="1">
      <alignment horizontal="center" vertical="center"/>
    </xf>
    <xf numFmtId="164" fontId="2" fillId="2" borderId="0" xfId="6" applyFont="1" applyFill="1" applyBorder="1" applyAlignment="1">
      <alignment horizontal="center" vertical="center"/>
    </xf>
    <xf numFmtId="0" fontId="21" fillId="0" borderId="0" xfId="4" applyFont="1" applyAlignment="1">
      <alignment horizontal="center" vertical="center"/>
    </xf>
    <xf numFmtId="0" fontId="28" fillId="0" borderId="0" xfId="1" applyFont="1" applyAlignment="1">
      <alignment horizontal="right" vertical="center"/>
    </xf>
    <xf numFmtId="164" fontId="21" fillId="0" borderId="0" xfId="6" applyFont="1" applyFill="1" applyBorder="1" applyAlignment="1">
      <alignment horizontal="center" vertical="center"/>
    </xf>
    <xf numFmtId="164" fontId="5" fillId="0" borderId="0" xfId="6" applyFont="1" applyFill="1" applyBorder="1" applyAlignment="1">
      <alignment horizontal="center" vertical="center"/>
    </xf>
    <xf numFmtId="169" fontId="34" fillId="5" borderId="0" xfId="1" applyNumberFormat="1" applyFont="1" applyFill="1" applyAlignment="1">
      <alignment horizontal="left"/>
    </xf>
    <xf numFmtId="0" fontId="35" fillId="5" borderId="0" xfId="1" applyFont="1" applyFill="1"/>
    <xf numFmtId="164" fontId="35" fillId="5" borderId="0" xfId="1" applyNumberFormat="1" applyFont="1" applyFill="1"/>
    <xf numFmtId="168" fontId="25" fillId="5" borderId="0" xfId="1" applyNumberFormat="1" applyFont="1" applyFill="1"/>
    <xf numFmtId="164" fontId="1" fillId="0" borderId="0" xfId="6" applyFont="1" applyFill="1" applyBorder="1" applyAlignment="1">
      <alignment horizontal="center" vertical="center"/>
    </xf>
    <xf numFmtId="164" fontId="1" fillId="2" borderId="0" xfId="6" applyFont="1" applyFill="1" applyBorder="1" applyAlignment="1">
      <alignment horizontal="center" vertical="center"/>
    </xf>
    <xf numFmtId="168" fontId="74" fillId="5" borderId="0" xfId="1" applyNumberFormat="1" applyFont="1" applyFill="1"/>
    <xf numFmtId="5" fontId="74" fillId="5" borderId="0" xfId="3" applyNumberFormat="1" applyFont="1" applyFill="1" applyAlignment="1">
      <alignment horizontal="center" vertical="center"/>
    </xf>
    <xf numFmtId="169" fontId="34" fillId="6" borderId="0" xfId="1" applyNumberFormat="1" applyFont="1" applyFill="1" applyAlignment="1">
      <alignment horizontal="left"/>
    </xf>
    <xf numFmtId="0" fontId="35" fillId="6" borderId="0" xfId="1" applyFont="1" applyFill="1"/>
    <xf numFmtId="164" fontId="35" fillId="6" borderId="0" xfId="1" applyNumberFormat="1" applyFont="1" applyFill="1"/>
    <xf numFmtId="169" fontId="66" fillId="6" borderId="0" xfId="1" applyNumberFormat="1" applyFont="1" applyFill="1" applyAlignment="1">
      <alignment horizontal="center"/>
    </xf>
    <xf numFmtId="168" fontId="25" fillId="6" borderId="4" xfId="1" applyNumberFormat="1" applyFont="1" applyFill="1" applyBorder="1"/>
    <xf numFmtId="0" fontId="63" fillId="6" borderId="5" xfId="6" applyNumberFormat="1" applyFont="1" applyFill="1" applyBorder="1" applyAlignment="1" applyProtection="1">
      <alignment vertical="center"/>
    </xf>
    <xf numFmtId="0" fontId="21" fillId="0" borderId="5" xfId="1" applyFont="1" applyBorder="1" applyAlignment="1">
      <alignment horizontal="left" vertical="center" wrapText="1"/>
    </xf>
    <xf numFmtId="0" fontId="67" fillId="6" borderId="5" xfId="1" applyFont="1" applyFill="1" applyBorder="1" applyAlignment="1">
      <alignment horizontal="left" vertical="center" wrapText="1"/>
    </xf>
    <xf numFmtId="0" fontId="56" fillId="0" borderId="5" xfId="1" applyFont="1" applyBorder="1" applyAlignment="1">
      <alignment horizontal="right" vertical="center"/>
    </xf>
    <xf numFmtId="0" fontId="73" fillId="0" borderId="5" xfId="1" applyFont="1" applyBorder="1" applyAlignment="1">
      <alignment horizontal="right" vertical="center"/>
    </xf>
    <xf numFmtId="0" fontId="71" fillId="0" borderId="5" xfId="1" applyFont="1" applyBorder="1" applyAlignment="1">
      <alignment horizontal="right" vertical="center" indent="1"/>
    </xf>
    <xf numFmtId="0" fontId="54" fillId="0" borderId="5" xfId="1" applyFont="1" applyBorder="1" applyAlignment="1">
      <alignment horizontal="right" vertical="center"/>
    </xf>
    <xf numFmtId="0" fontId="59" fillId="0" borderId="5" xfId="1" applyFont="1" applyBorder="1" applyAlignment="1">
      <alignment horizontal="right" vertical="center"/>
    </xf>
    <xf numFmtId="0" fontId="28" fillId="0" borderId="5" xfId="1" applyFont="1" applyBorder="1" applyAlignment="1">
      <alignment horizontal="right" vertical="center"/>
    </xf>
    <xf numFmtId="0" fontId="55" fillId="0" borderId="5" xfId="0" applyFont="1" applyBorder="1"/>
    <xf numFmtId="0" fontId="66" fillId="6" borderId="6" xfId="6" applyNumberFormat="1" applyFont="1" applyFill="1" applyBorder="1" applyAlignment="1" applyProtection="1">
      <alignment horizontal="center" vertical="center"/>
    </xf>
    <xf numFmtId="0" fontId="21" fillId="0" borderId="6" xfId="1" applyFont="1" applyBorder="1" applyAlignment="1">
      <alignment horizontal="center" vertical="center"/>
    </xf>
    <xf numFmtId="0" fontId="70" fillId="0" borderId="6" xfId="1" applyFont="1" applyBorder="1" applyAlignment="1">
      <alignment horizontal="center" vertical="center"/>
    </xf>
    <xf numFmtId="164" fontId="66" fillId="6" borderId="6" xfId="6" applyFont="1" applyFill="1" applyBorder="1" applyAlignment="1" applyProtection="1">
      <alignment horizontal="center" vertical="center"/>
    </xf>
    <xf numFmtId="164" fontId="21" fillId="0" borderId="6" xfId="2" applyFont="1" applyFill="1" applyBorder="1" applyAlignment="1">
      <alignment vertical="center"/>
    </xf>
    <xf numFmtId="164" fontId="21" fillId="0" borderId="6" xfId="6" applyFont="1" applyFill="1" applyBorder="1" applyAlignment="1">
      <alignment vertical="center"/>
    </xf>
    <xf numFmtId="164" fontId="70" fillId="0" borderId="6" xfId="6" applyFont="1" applyFill="1" applyBorder="1" applyAlignment="1">
      <alignment horizontal="center" vertical="center"/>
    </xf>
    <xf numFmtId="164" fontId="66" fillId="6" borderId="6" xfId="6" applyFont="1" applyFill="1" applyBorder="1" applyAlignment="1">
      <alignment horizontal="center" vertical="center"/>
    </xf>
    <xf numFmtId="164" fontId="21" fillId="0" borderId="6" xfId="2" applyFont="1" applyFill="1" applyBorder="1" applyAlignment="1">
      <alignment horizontal="center" vertical="center"/>
    </xf>
    <xf numFmtId="172" fontId="21" fillId="0" borderId="6" xfId="6" applyNumberFormat="1" applyFont="1" applyFill="1" applyBorder="1" applyAlignment="1">
      <alignment horizontal="center" vertical="center"/>
    </xf>
    <xf numFmtId="164" fontId="5" fillId="0" borderId="6" xfId="6" applyFont="1" applyFill="1" applyBorder="1" applyAlignment="1">
      <alignment horizontal="center" vertical="center"/>
    </xf>
    <xf numFmtId="164" fontId="72" fillId="0" borderId="6" xfId="6" applyFont="1" applyFill="1" applyBorder="1" applyAlignment="1">
      <alignment horizontal="center" vertical="center"/>
    </xf>
    <xf numFmtId="165" fontId="21" fillId="0" borderId="6" xfId="5" applyNumberFormat="1" applyFont="1" applyBorder="1" applyAlignment="1">
      <alignment vertical="center"/>
    </xf>
    <xf numFmtId="165" fontId="21" fillId="6" borderId="6" xfId="5" applyNumberFormat="1" applyFont="1" applyFill="1" applyBorder="1" applyAlignment="1">
      <alignment vertical="center"/>
    </xf>
    <xf numFmtId="165" fontId="21" fillId="6" borderId="6" xfId="7" applyNumberFormat="1" applyFont="1" applyFill="1" applyBorder="1" applyAlignment="1">
      <alignment vertical="center"/>
    </xf>
    <xf numFmtId="164" fontId="70" fillId="6" borderId="6" xfId="6" applyFont="1" applyFill="1" applyBorder="1" applyAlignment="1">
      <alignment horizontal="center" vertical="center"/>
    </xf>
    <xf numFmtId="164" fontId="5" fillId="6" borderId="6" xfId="6" applyFont="1" applyFill="1" applyBorder="1" applyAlignment="1">
      <alignment horizontal="center" vertical="center"/>
    </xf>
    <xf numFmtId="164" fontId="66" fillId="0" borderId="6" xfId="6" applyFont="1" applyFill="1" applyBorder="1" applyAlignment="1">
      <alignment horizontal="center" vertical="center"/>
    </xf>
    <xf numFmtId="164" fontId="57" fillId="0" borderId="6" xfId="6" applyFont="1" applyFill="1" applyBorder="1" applyAlignment="1">
      <alignment horizontal="center" vertical="center"/>
    </xf>
    <xf numFmtId="0" fontId="35" fillId="0" borderId="0" xfId="1" applyFont="1"/>
    <xf numFmtId="164" fontId="66" fillId="6" borderId="6" xfId="6" applyFont="1" applyFill="1" applyBorder="1" applyAlignment="1">
      <alignment horizontal="right" vertical="center"/>
    </xf>
    <xf numFmtId="164" fontId="58" fillId="0" borderId="6" xfId="6" applyFont="1" applyFill="1" applyBorder="1" applyAlignment="1">
      <alignment horizontal="center" vertical="center"/>
    </xf>
    <xf numFmtId="0" fontId="21" fillId="5" borderId="0" xfId="1" applyFont="1" applyFill="1" applyAlignment="1">
      <alignment horizontal="center" vertical="center"/>
    </xf>
    <xf numFmtId="0" fontId="25" fillId="0" borderId="0" xfId="4" applyFont="1" applyAlignment="1">
      <alignment horizontal="center" vertical="center"/>
    </xf>
    <xf numFmtId="0" fontId="68" fillId="6" borderId="0" xfId="4" applyFont="1" applyFill="1" applyAlignment="1">
      <alignment horizontal="center" vertical="center"/>
    </xf>
    <xf numFmtId="0" fontId="70" fillId="0" borderId="0" xfId="4" applyFont="1" applyAlignment="1">
      <alignment horizontal="center" vertical="center"/>
    </xf>
    <xf numFmtId="0" fontId="21" fillId="5" borderId="0" xfId="4" applyFont="1" applyFill="1" applyAlignment="1">
      <alignment horizontal="center" vertical="center"/>
    </xf>
    <xf numFmtId="168" fontId="66" fillId="6" borderId="5" xfId="1" applyNumberFormat="1" applyFont="1" applyFill="1" applyBorder="1"/>
  </cellXfs>
  <cellStyles count="87">
    <cellStyle name="Chap 2" xfId="16" xr:uid="{00000000-0005-0000-0000-000000000000}"/>
    <cellStyle name="Chap 3" xfId="17" xr:uid="{00000000-0005-0000-0000-000001000000}"/>
    <cellStyle name="Chap 3 4" xfId="18" xr:uid="{00000000-0005-0000-0000-000002000000}"/>
    <cellStyle name="Chap 3 4 2" xfId="19" xr:uid="{00000000-0005-0000-0000-000003000000}"/>
    <cellStyle name="Euro" xfId="20" xr:uid="{00000000-0005-0000-0000-000004000000}"/>
    <cellStyle name="Euro 2" xfId="21" xr:uid="{00000000-0005-0000-0000-000005000000}"/>
    <cellStyle name="Euro 2 2" xfId="22" xr:uid="{00000000-0005-0000-0000-000006000000}"/>
    <cellStyle name="Euro 3" xfId="23" xr:uid="{00000000-0005-0000-0000-000007000000}"/>
    <cellStyle name="Euro 3 2" xfId="24" xr:uid="{00000000-0005-0000-0000-000008000000}"/>
    <cellStyle name="Euro 4" xfId="25" xr:uid="{00000000-0005-0000-0000-000009000000}"/>
    <cellStyle name="Euro 4 2" xfId="26" xr:uid="{00000000-0005-0000-0000-00000A000000}"/>
    <cellStyle name="Milliers 2" xfId="27" xr:uid="{00000000-0005-0000-0000-00000C000000}"/>
    <cellStyle name="Milliers 2 2" xfId="2" xr:uid="{00000000-0005-0000-0000-00000D000000}"/>
    <cellStyle name="Milliers 2 2 2" xfId="6" xr:uid="{00000000-0005-0000-0000-00000E000000}"/>
    <cellStyle name="Milliers 2 2 2 2" xfId="58" xr:uid="{00000000-0005-0000-0000-00000F000000}"/>
    <cellStyle name="Milliers 2 3" xfId="51" xr:uid="{00000000-0005-0000-0000-000010000000}"/>
    <cellStyle name="Milliers 3" xfId="28" xr:uid="{00000000-0005-0000-0000-000011000000}"/>
    <cellStyle name="Milliers 3 2" xfId="29" xr:uid="{00000000-0005-0000-0000-000012000000}"/>
    <cellStyle name="Milliers 3 3" xfId="50" xr:uid="{00000000-0005-0000-0000-000013000000}"/>
    <cellStyle name="Milliers 4" xfId="14" xr:uid="{00000000-0005-0000-0000-000014000000}"/>
    <cellStyle name="Milliers 4 2" xfId="53" xr:uid="{00000000-0005-0000-0000-000015000000}"/>
    <cellStyle name="Milliers 5" xfId="30" xr:uid="{00000000-0005-0000-0000-000016000000}"/>
    <cellStyle name="Milliers 6" xfId="42" xr:uid="{00000000-0005-0000-0000-000017000000}"/>
    <cellStyle name="Monétaire 2" xfId="3" xr:uid="{00000000-0005-0000-0000-00001A000000}"/>
    <cellStyle name="Monétaire 2 2" xfId="9" xr:uid="{00000000-0005-0000-0000-00001B000000}"/>
    <cellStyle name="Monétaire 3" xfId="12" xr:uid="{00000000-0005-0000-0000-00001C000000}"/>
    <cellStyle name="Monétaire 3 2" xfId="43" xr:uid="{00000000-0005-0000-0000-00001D000000}"/>
    <cellStyle name="Monétaire 4" xfId="31" xr:uid="{00000000-0005-0000-0000-00001E000000}"/>
    <cellStyle name="Monétaire 5" xfId="54" xr:uid="{00000000-0005-0000-0000-00001F000000}"/>
    <cellStyle name="Monétaire 5 2" xfId="57" xr:uid="{00000000-0005-0000-0000-000020000000}"/>
    <cellStyle name="Monétaire 6" xfId="61" xr:uid="{07FF4EEE-9BB1-40A9-B1C4-47E4247B0861}"/>
    <cellStyle name="Monétaire 6 2" xfId="74" xr:uid="{DC1ECB9F-2D57-43E6-AF81-E4C4243BFD74}"/>
    <cellStyle name="Monétaire 6 2 2" xfId="76" xr:uid="{933BC7C2-FD70-41C5-8215-B508C950BA6E}"/>
    <cellStyle name="Monétaire 7" xfId="64" xr:uid="{1D7AD952-A56C-461A-83C5-ED3C2E355D36}"/>
    <cellStyle name="Monétaire 8" xfId="78" xr:uid="{98F66BF5-11CE-4C48-AFDD-B087F2FFDA79}"/>
    <cellStyle name="Normal" xfId="0" builtinId="0"/>
    <cellStyle name="Normal 10" xfId="71" xr:uid="{103D8E12-D306-44B4-99EA-1091BFAAAC71}"/>
    <cellStyle name="Normal 10 2" xfId="72" xr:uid="{E7DE571B-0573-4101-9194-811698BACF4E}"/>
    <cellStyle name="Normal 14" xfId="44" xr:uid="{00000000-0005-0000-0000-000022000000}"/>
    <cellStyle name="Normal 2" xfId="1" xr:uid="{00000000-0005-0000-0000-000023000000}"/>
    <cellStyle name="Normal 2 2" xfId="4" xr:uid="{00000000-0005-0000-0000-000024000000}"/>
    <cellStyle name="Normal 2 2 2" xfId="5" xr:uid="{00000000-0005-0000-0000-000025000000}"/>
    <cellStyle name="Normal 2 2 2 2" xfId="7" xr:uid="{00000000-0005-0000-0000-000026000000}"/>
    <cellStyle name="Normal 2 2 3" xfId="32" xr:uid="{00000000-0005-0000-0000-000027000000}"/>
    <cellStyle name="Normal 2 3" xfId="33" xr:uid="{00000000-0005-0000-0000-000028000000}"/>
    <cellStyle name="Normal 2 4 2" xfId="45" xr:uid="{00000000-0005-0000-0000-000029000000}"/>
    <cellStyle name="Normal 3" xfId="10" xr:uid="{00000000-0005-0000-0000-00002A000000}"/>
    <cellStyle name="Normal 3 2" xfId="34" xr:uid="{00000000-0005-0000-0000-00002B000000}"/>
    <cellStyle name="Normal 3 3" xfId="46" xr:uid="{00000000-0005-0000-0000-00002C000000}"/>
    <cellStyle name="Normal 3 4" xfId="49" xr:uid="{00000000-0005-0000-0000-00002D000000}"/>
    <cellStyle name="Normal 3 4 2" xfId="56" xr:uid="{00000000-0005-0000-0000-00002E000000}"/>
    <cellStyle name="Normal 3 4 3" xfId="69" xr:uid="{F5BE0B2E-D9D4-47F2-A052-08696AC0326F}"/>
    <cellStyle name="Normal 3 5" xfId="59" xr:uid="{00000000-0005-0000-0000-00002F000000}"/>
    <cellStyle name="Normal 3 5 2" xfId="77" xr:uid="{0B5A0898-F342-4D29-A419-F18914A82CA9}"/>
    <cellStyle name="Normal 3 5 2 2" xfId="86" xr:uid="{022D8178-F431-4ABE-B77F-EB4A011F5785}"/>
    <cellStyle name="Normal 3 6" xfId="67" xr:uid="{D9A9D385-5ECF-421F-A584-C449A5A0FFAF}"/>
    <cellStyle name="Normal 4" xfId="13" xr:uid="{00000000-0005-0000-0000-000030000000}"/>
    <cellStyle name="Normal 4 2" xfId="35" xr:uid="{00000000-0005-0000-0000-000031000000}"/>
    <cellStyle name="Normal 5" xfId="36" xr:uid="{00000000-0005-0000-0000-000032000000}"/>
    <cellStyle name="Normal 5 2" xfId="47" xr:uid="{00000000-0005-0000-0000-000033000000}"/>
    <cellStyle name="Normal 6" xfId="37" xr:uid="{00000000-0005-0000-0000-000034000000}"/>
    <cellStyle name="Normal 7" xfId="8" xr:uid="{00000000-0005-0000-0000-000035000000}"/>
    <cellStyle name="Normal 8" xfId="60" xr:uid="{8F91510B-8568-4AB6-9422-E932383E34C2}"/>
    <cellStyle name="Normal 8 2" xfId="70" xr:uid="{0A59FC24-85ED-49F0-BF17-C3175CE4D4DB}"/>
    <cellStyle name="Normal 8 3" xfId="73" xr:uid="{822163D6-BA90-43CD-AAFF-74BE864B7318}"/>
    <cellStyle name="Normal 8 3 2" xfId="75" xr:uid="{F5992EF1-C23B-4FD2-9692-9885B954E594}"/>
    <cellStyle name="Normal 8 3 2 2" xfId="83" xr:uid="{C7D39639-E1C7-432C-A5EB-07D579AAC808}"/>
    <cellStyle name="Normal 8 3 3" xfId="80" xr:uid="{DEADB6C7-385B-4C65-BD4A-A9F3C198C6D0}"/>
    <cellStyle name="Normal 8 3 3 2" xfId="85" xr:uid="{0C9D276E-9F87-4359-B098-B7864CD8192A}"/>
    <cellStyle name="Normal 8 3 4" xfId="82" xr:uid="{1427440E-DC19-4820-A5FD-DAC5600EC6DD}"/>
    <cellStyle name="Normal 8 4" xfId="79" xr:uid="{E3C070D2-B0FF-430C-BECD-F2D89E1CFE2B}"/>
    <cellStyle name="Normal 8 4 2" xfId="84" xr:uid="{E718668A-6D07-4E39-81D5-BA5728E9E2D7}"/>
    <cellStyle name="Normal 8 5" xfId="81" xr:uid="{C876B778-CA1A-43C1-88E0-41D23652DBA1}"/>
    <cellStyle name="Normal 9" xfId="63" xr:uid="{FCF7407D-B7A5-40D7-9435-3DB922FE7187}"/>
    <cellStyle name="Pourcentage 2" xfId="11" xr:uid="{00000000-0005-0000-0000-000037000000}"/>
    <cellStyle name="Pourcentage 2 2" xfId="48" xr:uid="{00000000-0005-0000-0000-000038000000}"/>
    <cellStyle name="Pourcentage 2 3" xfId="52" xr:uid="{00000000-0005-0000-0000-000039000000}"/>
    <cellStyle name="Pourcentage 2 3 2" xfId="55" xr:uid="{00000000-0005-0000-0000-00003A000000}"/>
    <cellStyle name="Pourcentage 2 3 2 2" xfId="68" xr:uid="{15561742-2108-4895-8802-4375E1018AAA}"/>
    <cellStyle name="Pourcentage 2 4" xfId="66" xr:uid="{C557F0AA-4E37-4C9A-B8A9-C28F4869A5D6}"/>
    <cellStyle name="Pourcentage 3" xfId="15" xr:uid="{00000000-0005-0000-0000-00003B000000}"/>
    <cellStyle name="Pourcentage 3 2" xfId="38" xr:uid="{00000000-0005-0000-0000-00003C000000}"/>
    <cellStyle name="Pourcentage 4" xfId="39" xr:uid="{00000000-0005-0000-0000-00003D000000}"/>
    <cellStyle name="Pourcentage 4 2" xfId="40" xr:uid="{00000000-0005-0000-0000-00003E000000}"/>
    <cellStyle name="Pourcentage 5" xfId="62" xr:uid="{C005D953-9FAF-4D5A-89BB-CEE422E4AD9A}"/>
    <cellStyle name="Pourcentage 6" xfId="65" xr:uid="{82740CBD-DEDA-4E96-9679-8A90B84A6C51}"/>
    <cellStyle name="Titre Article" xfId="41" xr:uid="{00000000-0005-0000-0000-00003F000000}"/>
  </cellStyles>
  <dxfs count="0"/>
  <tableStyles count="0" defaultTableStyle="TableStyleMedium2" defaultPivotStyle="PivotStyleLight16"/>
  <colors>
    <mruColors>
      <color rgb="FF756F5E"/>
      <color rgb="FFF8F6F1"/>
      <color rgb="FF444444"/>
      <color rgb="FF0000FF"/>
      <color rgb="FFB9FFFF"/>
      <color rgb="FFCCFFFF"/>
      <color rgb="FFD9D9D9"/>
      <color rgb="FF000000"/>
      <color rgb="FFE7E6E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10</xdr:row>
      <xdr:rowOff>77534</xdr:rowOff>
    </xdr:from>
    <xdr:to>
      <xdr:col>14</xdr:col>
      <xdr:colOff>0</xdr:colOff>
      <xdr:row>11</xdr:row>
      <xdr:rowOff>150332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B71858D8-BB8E-4E88-AA82-D395E8030A73}"/>
            </a:ext>
          </a:extLst>
        </xdr:cNvPr>
        <xdr:cNvSpPr txBox="1"/>
      </xdr:nvSpPr>
      <xdr:spPr>
        <a:xfrm>
          <a:off x="3276600" y="1887284"/>
          <a:ext cx="8191500" cy="2537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Ins="0" rtlCol="0" anchor="t">
          <a:noAutofit/>
        </a:bodyPr>
        <a:lstStyle/>
        <a:p>
          <a:pPr algn="dist"/>
          <a:r>
            <a:rPr lang="fr-FR" sz="1800" b="1">
              <a:latin typeface="+mn-lt"/>
            </a:rPr>
            <a:t>PALAIS </a:t>
          </a:r>
          <a:r>
            <a:rPr lang="fr-FR" sz="1800" b="1" baseline="0">
              <a:latin typeface="+mn-lt"/>
            </a:rPr>
            <a:t>DE JUSTICE DE PARIS</a:t>
          </a:r>
          <a:endParaRPr lang="fr-FR" sz="1800" b="1">
            <a:latin typeface="+mn-lt"/>
          </a:endParaRPr>
        </a:p>
      </xdr:txBody>
    </xdr:sp>
    <xdr:clientData/>
  </xdr:twoCellAnchor>
  <xdr:twoCellAnchor>
    <xdr:from>
      <xdr:col>4</xdr:col>
      <xdr:colOff>46913</xdr:colOff>
      <xdr:row>8</xdr:row>
      <xdr:rowOff>287890</xdr:rowOff>
    </xdr:from>
    <xdr:to>
      <xdr:col>8</xdr:col>
      <xdr:colOff>113588</xdr:colOff>
      <xdr:row>9</xdr:row>
      <xdr:rowOff>166077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1925F14F-7E72-41B4-AD0A-908DFE34F4F0}"/>
            </a:ext>
          </a:extLst>
        </xdr:cNvPr>
        <xdr:cNvSpPr txBox="1"/>
      </xdr:nvSpPr>
      <xdr:spPr>
        <a:xfrm>
          <a:off x="3323513" y="1630915"/>
          <a:ext cx="3343275" cy="1686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Ins="0" rtlCol="0" anchor="ctr"/>
        <a:lstStyle/>
        <a:p>
          <a:pPr algn="dist"/>
          <a:r>
            <a:rPr lang="fr-FR" sz="1400"/>
            <a:t>75 - PARIS</a:t>
          </a:r>
        </a:p>
      </xdr:txBody>
    </xdr:sp>
    <xdr:clientData/>
  </xdr:twoCellAnchor>
  <xdr:twoCellAnchor>
    <xdr:from>
      <xdr:col>4</xdr:col>
      <xdr:colOff>11112</xdr:colOff>
      <xdr:row>33</xdr:row>
      <xdr:rowOff>186181</xdr:rowOff>
    </xdr:from>
    <xdr:to>
      <xdr:col>8</xdr:col>
      <xdr:colOff>11112</xdr:colOff>
      <xdr:row>34</xdr:row>
      <xdr:rowOff>186181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83672D4A-CA84-449D-A670-AD03E4A3E772}"/>
            </a:ext>
          </a:extLst>
        </xdr:cNvPr>
        <xdr:cNvSpPr txBox="1"/>
      </xdr:nvSpPr>
      <xdr:spPr>
        <a:xfrm>
          <a:off x="3287712" y="6153593"/>
          <a:ext cx="3276600" cy="180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Ins="0" rtlCol="0" anchor="ctr"/>
        <a:lstStyle/>
        <a:p>
          <a:pPr algn="dist"/>
          <a:r>
            <a:rPr lang="fr-FR" sz="1600" b="1"/>
            <a:t>FÉVRIER 2023</a:t>
          </a:r>
        </a:p>
      </xdr:txBody>
    </xdr:sp>
    <xdr:clientData/>
  </xdr:twoCellAnchor>
  <xdr:twoCellAnchor>
    <xdr:from>
      <xdr:col>10</xdr:col>
      <xdr:colOff>373062</xdr:colOff>
      <xdr:row>33</xdr:row>
      <xdr:rowOff>176656</xdr:rowOff>
    </xdr:from>
    <xdr:to>
      <xdr:col>14</xdr:col>
      <xdr:colOff>20637</xdr:colOff>
      <xdr:row>34</xdr:row>
      <xdr:rowOff>194118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BD32C2B7-9AB8-42B6-8B72-3A40C8BBD540}"/>
            </a:ext>
          </a:extLst>
        </xdr:cNvPr>
        <xdr:cNvSpPr txBox="1"/>
      </xdr:nvSpPr>
      <xdr:spPr>
        <a:xfrm>
          <a:off x="8564562" y="6153593"/>
          <a:ext cx="2924175" cy="17938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Ins="0" rtlCol="0" anchor="ctr"/>
        <a:lstStyle/>
        <a:p>
          <a:pPr algn="r"/>
          <a:r>
            <a:rPr lang="fr-FR" sz="1600" b="1"/>
            <a:t>D. C. E.  </a:t>
          </a:r>
        </a:p>
      </xdr:txBody>
    </xdr:sp>
    <xdr:clientData/>
  </xdr:twoCellAnchor>
  <xdr:twoCellAnchor>
    <xdr:from>
      <xdr:col>4</xdr:col>
      <xdr:colOff>31976</xdr:colOff>
      <xdr:row>35</xdr:row>
      <xdr:rowOff>19050</xdr:rowOff>
    </xdr:from>
    <xdr:to>
      <xdr:col>14</xdr:col>
      <xdr:colOff>226</xdr:colOff>
      <xdr:row>37</xdr:row>
      <xdr:rowOff>19050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C7BDC915-622F-4ACF-BBA3-CCA6663CA20F}"/>
            </a:ext>
          </a:extLst>
        </xdr:cNvPr>
        <xdr:cNvSpPr txBox="1"/>
      </xdr:nvSpPr>
      <xdr:spPr>
        <a:xfrm>
          <a:off x="3313338" y="6353175"/>
          <a:ext cx="8154988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Ins="0" rtlCol="0" anchor="t">
          <a:noAutofit/>
        </a:bodyPr>
        <a:lstStyle/>
        <a:p>
          <a:pPr algn="dist"/>
          <a:r>
            <a:rPr lang="fr-FR" sz="1400" b="1">
              <a:solidFill>
                <a:schemeClr val="tx1"/>
              </a:solidFill>
              <a:latin typeface="+mn-lt"/>
            </a:rPr>
            <a:t>ESTIMATION DÉTAILLÉE</a:t>
          </a:r>
        </a:p>
      </xdr:txBody>
    </xdr:sp>
    <xdr:clientData/>
  </xdr:twoCellAnchor>
  <xdr:oneCellAnchor>
    <xdr:from>
      <xdr:col>8</xdr:col>
      <xdr:colOff>188595</xdr:colOff>
      <xdr:row>42</xdr:row>
      <xdr:rowOff>111705</xdr:rowOff>
    </xdr:from>
    <xdr:ext cx="967965" cy="1200457"/>
    <xdr:pic>
      <xdr:nvPicPr>
        <xdr:cNvPr id="7" name="Image 3">
          <a:extLst>
            <a:ext uri="{FF2B5EF4-FFF2-40B4-BE49-F238E27FC236}">
              <a16:creationId xmlns:a16="http://schemas.microsoft.com/office/drawing/2014/main" id="{F2944E13-4921-4E21-B279-BB5EBDE424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1795" y="7717417"/>
          <a:ext cx="967965" cy="12004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8</xdr:col>
      <xdr:colOff>370786</xdr:colOff>
      <xdr:row>8</xdr:row>
      <xdr:rowOff>269989</xdr:rowOff>
    </xdr:from>
    <xdr:to>
      <xdr:col>13</xdr:col>
      <xdr:colOff>840441</xdr:colOff>
      <xdr:row>9</xdr:row>
      <xdr:rowOff>165550</xdr:rowOff>
    </xdr:to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8C2AE90D-1021-41D6-AD77-7FD10315C829}"/>
            </a:ext>
          </a:extLst>
        </xdr:cNvPr>
        <xdr:cNvSpPr txBox="1"/>
      </xdr:nvSpPr>
      <xdr:spPr>
        <a:xfrm>
          <a:off x="6923986" y="1627301"/>
          <a:ext cx="4546355" cy="17178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Ins="0" rtlCol="0" anchor="ctr"/>
        <a:lstStyle/>
        <a:p>
          <a:pPr algn="dist"/>
          <a:r>
            <a:rPr lang="fr-FR" sz="1400"/>
            <a:t>1</a:t>
          </a:r>
          <a:r>
            <a:rPr lang="fr-FR" sz="1400" baseline="30000"/>
            <a:t>ER</a:t>
          </a:r>
          <a:r>
            <a:rPr lang="fr-FR" sz="1400"/>
            <a:t> ARRONDISSEMENT</a:t>
          </a:r>
        </a:p>
      </xdr:txBody>
    </xdr:sp>
    <xdr:clientData/>
  </xdr:twoCellAnchor>
  <xdr:twoCellAnchor>
    <xdr:from>
      <xdr:col>4</xdr:col>
      <xdr:colOff>0</xdr:colOff>
      <xdr:row>6</xdr:row>
      <xdr:rowOff>223817</xdr:rowOff>
    </xdr:from>
    <xdr:to>
      <xdr:col>14</xdr:col>
      <xdr:colOff>0</xdr:colOff>
      <xdr:row>8</xdr:row>
      <xdr:rowOff>156064</xdr:rowOff>
    </xdr:to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7124A109-017D-4F18-959D-36D2FFA30BE8}"/>
            </a:ext>
          </a:extLst>
        </xdr:cNvPr>
        <xdr:cNvSpPr txBox="1"/>
      </xdr:nvSpPr>
      <xdr:spPr>
        <a:xfrm>
          <a:off x="3276600" y="1266804"/>
          <a:ext cx="8191500" cy="34182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Ins="0" rtlCol="0" anchor="ctr"/>
        <a:lstStyle/>
        <a:p>
          <a:pPr algn="dist"/>
          <a:r>
            <a:rPr lang="fr-FR" sz="1400"/>
            <a:t>MAÎTRE  D'OUVRAGE :</a:t>
          </a:r>
          <a:r>
            <a:rPr lang="fr-FR" sz="1400" baseline="0"/>
            <a:t>BIJPAC</a:t>
          </a:r>
          <a:endParaRPr lang="fr-FR" sz="1400"/>
        </a:p>
      </xdr:txBody>
    </xdr:sp>
    <xdr:clientData/>
  </xdr:twoCellAnchor>
  <xdr:twoCellAnchor>
    <xdr:from>
      <xdr:col>4</xdr:col>
      <xdr:colOff>7962</xdr:colOff>
      <xdr:row>11</xdr:row>
      <xdr:rowOff>164034</xdr:rowOff>
    </xdr:from>
    <xdr:to>
      <xdr:col>14</xdr:col>
      <xdr:colOff>8002</xdr:colOff>
      <xdr:row>15</xdr:row>
      <xdr:rowOff>15687</xdr:rowOff>
    </xdr:to>
    <xdr:sp macro="" textlink="">
      <xdr:nvSpPr>
        <xdr:cNvPr id="10" name="ZoneTexte 9">
          <a:extLst>
            <a:ext uri="{FF2B5EF4-FFF2-40B4-BE49-F238E27FC236}">
              <a16:creationId xmlns:a16="http://schemas.microsoft.com/office/drawing/2014/main" id="{016AEA48-FD93-4C0F-B93D-FB134A7C2040}"/>
            </a:ext>
          </a:extLst>
        </xdr:cNvPr>
        <xdr:cNvSpPr txBox="1"/>
      </xdr:nvSpPr>
      <xdr:spPr>
        <a:xfrm>
          <a:off x="3284562" y="2154759"/>
          <a:ext cx="8191540" cy="5803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rIns="0" rtlCol="0" anchor="t"/>
        <a:lstStyle/>
        <a:p>
          <a:pPr algn="dist"/>
          <a:r>
            <a:rPr lang="fr-FR" sz="1600"/>
            <a:t>AMÉLIORATION DE L'ÉCLAIRAGE</a:t>
          </a:r>
        </a:p>
        <a:p>
          <a:pPr algn="dist"/>
          <a:r>
            <a:rPr lang="fr-FR" sz="1600"/>
            <a:t>DE LA GRAND'CHAMBRE  </a:t>
          </a:r>
        </a:p>
        <a:p>
          <a:pPr algn="dist"/>
          <a:endParaRPr lang="fr-FR" sz="1600"/>
        </a:p>
      </xdr:txBody>
    </xdr:sp>
    <xdr:clientData/>
  </xdr:twoCellAnchor>
  <xdr:twoCellAnchor>
    <xdr:from>
      <xdr:col>4</xdr:col>
      <xdr:colOff>19367</xdr:colOff>
      <xdr:row>36</xdr:row>
      <xdr:rowOff>185718</xdr:rowOff>
    </xdr:from>
    <xdr:to>
      <xdr:col>14</xdr:col>
      <xdr:colOff>20108</xdr:colOff>
      <xdr:row>38</xdr:row>
      <xdr:rowOff>185718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AA731717-4CDB-45D0-B961-ED3C1E023C16}"/>
            </a:ext>
          </a:extLst>
        </xdr:cNvPr>
        <xdr:cNvSpPr txBox="1"/>
      </xdr:nvSpPr>
      <xdr:spPr>
        <a:xfrm>
          <a:off x="3295967" y="6696055"/>
          <a:ext cx="8192241" cy="36195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rIns="0" rtlCol="0" anchor="t">
          <a:noAutofit/>
        </a:bodyPr>
        <a:lstStyle/>
        <a:p>
          <a:pPr marL="0" marR="0" lvl="0" indent="0" algn="di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LOT 1 - MENUISERIE - SERRURERIE - PEINTURE DÉCORATIVE</a:t>
          </a:r>
        </a:p>
      </xdr:txBody>
    </xdr:sp>
    <xdr:clientData/>
  </xdr:twoCellAnchor>
  <xdr:oneCellAnchor>
    <xdr:from>
      <xdr:col>4</xdr:col>
      <xdr:colOff>27173</xdr:colOff>
      <xdr:row>15</xdr:row>
      <xdr:rowOff>15912</xdr:rowOff>
    </xdr:from>
    <xdr:ext cx="5352667" cy="3645840"/>
    <xdr:pic>
      <xdr:nvPicPr>
        <xdr:cNvPr id="12" name="Image 11" descr="Une image contenant bâtiment, plusieurs&#10;&#10;Description générée automatiquement">
          <a:extLst>
            <a:ext uri="{FF2B5EF4-FFF2-40B4-BE49-F238E27FC236}">
              <a16:creationId xmlns:a16="http://schemas.microsoft.com/office/drawing/2014/main" id="{2A75426F-6EF4-4235-924A-8C1AF8B46BF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939"/>
        <a:stretch/>
      </xdr:blipFill>
      <xdr:spPr bwMode="auto">
        <a:xfrm>
          <a:off x="3303773" y="2735299"/>
          <a:ext cx="5352667" cy="3645840"/>
        </a:xfrm>
        <a:prstGeom prst="rect">
          <a:avLst/>
        </a:prstGeom>
        <a:noFill/>
        <a:ln>
          <a:noFill/>
        </a:ln>
        <a:effectLst/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AE2C8-2DB1-448D-8C1F-51373648DEBD}">
  <sheetPr>
    <pageSetUpPr fitToPage="1"/>
  </sheetPr>
  <dimension ref="A1:P531"/>
  <sheetViews>
    <sheetView view="pageBreakPreview" zoomScale="55" zoomScaleNormal="100" zoomScaleSheetLayoutView="55" zoomScalePageLayoutView="70" workbookViewId="0">
      <selection activeCell="T52" sqref="T52"/>
    </sheetView>
  </sheetViews>
  <sheetFormatPr baseColWidth="10" defaultColWidth="11.44140625" defaultRowHeight="13.2" x14ac:dyDescent="0.25"/>
  <cols>
    <col min="1" max="2" width="4.88671875" style="17" customWidth="1"/>
    <col min="3" max="13" width="6.88671875" style="17" customWidth="1"/>
    <col min="14" max="15" width="11.88671875" style="17" customWidth="1"/>
    <col min="16" max="16" width="13.88671875" style="17" customWidth="1"/>
    <col min="17" max="16384" width="11.44140625" style="17"/>
  </cols>
  <sheetData>
    <row r="1" spans="1:16" ht="18" x14ac:dyDescent="0.25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ht="18" x14ac:dyDescent="0.25">
      <c r="A2" s="15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s="18" customFormat="1" ht="19.5" customHeight="1" x14ac:dyDescent="0.3">
      <c r="A3" s="16"/>
      <c r="B3" s="16"/>
      <c r="C3" s="16"/>
      <c r="D3" s="16"/>
      <c r="E3" s="38"/>
      <c r="F3" s="38"/>
      <c r="G3" s="16"/>
      <c r="H3" s="16"/>
      <c r="I3" s="16"/>
      <c r="J3" s="39"/>
      <c r="K3" s="16"/>
      <c r="L3" s="16"/>
      <c r="M3" s="16"/>
      <c r="N3" s="38"/>
      <c r="O3" s="15"/>
      <c r="P3" s="15"/>
    </row>
    <row r="4" spans="1:16" s="18" customFormat="1" ht="3.75" customHeight="1" x14ac:dyDescent="0.3">
      <c r="A4" s="16"/>
      <c r="B4" s="16"/>
      <c r="C4" s="16"/>
      <c r="D4" s="16"/>
      <c r="E4" s="38"/>
      <c r="F4" s="38"/>
      <c r="G4" s="16"/>
      <c r="H4" s="16"/>
      <c r="I4" s="16"/>
      <c r="J4" s="39"/>
      <c r="K4" s="16"/>
      <c r="L4" s="16"/>
      <c r="M4" s="16"/>
      <c r="N4" s="38"/>
      <c r="O4" s="15"/>
      <c r="P4" s="15"/>
    </row>
    <row r="5" spans="1:16" s="18" customFormat="1" ht="19.5" customHeight="1" x14ac:dyDescent="0.3">
      <c r="A5" s="16"/>
      <c r="B5" s="16"/>
      <c r="C5" s="16"/>
      <c r="D5" s="16"/>
      <c r="E5" s="38"/>
      <c r="F5" s="38"/>
      <c r="G5" s="16"/>
      <c r="H5" s="16"/>
      <c r="I5" s="16"/>
      <c r="J5" s="39"/>
      <c r="K5" s="16"/>
      <c r="L5" s="16"/>
      <c r="M5" s="16"/>
      <c r="N5" s="38"/>
      <c r="O5" s="15"/>
      <c r="P5" s="15"/>
    </row>
    <row r="6" spans="1:16" s="18" customFormat="1" ht="3.75" customHeight="1" x14ac:dyDescent="0.3">
      <c r="A6" s="16"/>
      <c r="B6" s="16"/>
      <c r="C6" s="16"/>
      <c r="D6" s="16"/>
      <c r="E6" s="38"/>
      <c r="F6" s="38"/>
      <c r="G6" s="16"/>
      <c r="H6" s="16"/>
      <c r="I6" s="16"/>
      <c r="J6" s="39"/>
      <c r="K6" s="16"/>
      <c r="L6" s="16"/>
      <c r="M6" s="16"/>
      <c r="N6" s="38"/>
      <c r="O6" s="15"/>
      <c r="P6" s="15"/>
    </row>
    <row r="7" spans="1:16" s="18" customFormat="1" ht="20.100000000000001" customHeight="1" x14ac:dyDescent="0.3">
      <c r="A7" s="16"/>
      <c r="B7" s="16"/>
      <c r="C7" s="16"/>
      <c r="D7" s="16"/>
      <c r="E7" s="38"/>
      <c r="F7" s="38"/>
      <c r="G7" s="16"/>
      <c r="H7" s="16"/>
      <c r="I7" s="16"/>
      <c r="J7" s="39"/>
      <c r="K7" s="16"/>
      <c r="L7" s="16"/>
      <c r="M7" s="16"/>
      <c r="N7" s="38"/>
      <c r="O7" s="15"/>
      <c r="P7" s="15"/>
    </row>
    <row r="8" spans="1:16" ht="4.5" customHeight="1" x14ac:dyDescent="0.25">
      <c r="A8" s="15"/>
      <c r="B8" s="16"/>
      <c r="C8" s="16"/>
      <c r="D8" s="16"/>
      <c r="E8" s="40"/>
      <c r="F8" s="15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ht="30" customHeight="1" x14ac:dyDescent="0.25">
      <c r="A9" s="16"/>
      <c r="B9" s="16"/>
      <c r="C9" s="16"/>
      <c r="D9" s="16"/>
      <c r="E9" s="41"/>
      <c r="F9" s="15"/>
      <c r="G9" s="15"/>
      <c r="H9" s="15"/>
      <c r="I9" s="15"/>
      <c r="J9" s="15"/>
      <c r="K9" s="41"/>
      <c r="L9" s="15"/>
      <c r="M9" s="15"/>
      <c r="N9" s="15"/>
      <c r="O9" s="16"/>
      <c r="P9" s="16"/>
    </row>
    <row r="10" spans="1:16" s="20" customFormat="1" ht="14.4" customHeight="1" x14ac:dyDescent="0.25">
      <c r="A10" s="16"/>
      <c r="B10" s="16"/>
      <c r="C10" s="16"/>
      <c r="D10" s="16"/>
      <c r="E10" s="15"/>
      <c r="F10" s="15"/>
      <c r="G10" s="15"/>
      <c r="H10" s="15"/>
      <c r="I10" s="15"/>
      <c r="J10" s="19"/>
      <c r="K10" s="19"/>
      <c r="L10" s="15"/>
      <c r="M10" s="15"/>
      <c r="N10" s="15"/>
      <c r="O10" s="16"/>
      <c r="P10" s="16"/>
    </row>
    <row r="11" spans="1:16" ht="24.9" customHeight="1" x14ac:dyDescent="0.25">
      <c r="A11" s="16"/>
      <c r="B11" s="16"/>
      <c r="C11" s="16"/>
      <c r="D11" s="16"/>
      <c r="E11" s="15"/>
      <c r="F11" s="15"/>
      <c r="G11" s="15"/>
      <c r="H11" s="15"/>
      <c r="I11" s="15"/>
      <c r="J11" s="19"/>
      <c r="K11" s="19"/>
      <c r="L11" s="15"/>
      <c r="M11" s="15"/>
      <c r="N11" s="15"/>
      <c r="O11" s="16"/>
      <c r="P11" s="16"/>
    </row>
    <row r="12" spans="1:16" ht="1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t="1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ht="1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ht="1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pans="1:16" ht="1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6" ht="1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t="18" x14ac:dyDescent="0.25">
      <c r="A18" s="15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</row>
    <row r="19" spans="1:16" ht="15" customHeight="1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spans="1:16" ht="15" customHeight="1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1:16" ht="15" customHeight="1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</row>
    <row r="22" spans="1:16" ht="15" customHeight="1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spans="1:16" ht="15" customHeight="1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spans="1:16" ht="1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</row>
    <row r="26" spans="1:16" ht="15" customHeight="1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spans="1:16" ht="15" customHeight="1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16" ht="21" x14ac:dyDescent="0.25">
      <c r="A28" s="15"/>
      <c r="B28" s="19"/>
      <c r="C28" s="19"/>
      <c r="D28" s="19"/>
      <c r="E28" s="19"/>
      <c r="F28" s="19"/>
      <c r="G28" s="19"/>
      <c r="H28" s="19"/>
      <c r="I28" s="15"/>
      <c r="J28" s="19"/>
      <c r="K28" s="19"/>
      <c r="L28" s="19"/>
      <c r="M28" s="19"/>
      <c r="N28" s="19"/>
      <c r="O28" s="19"/>
      <c r="P28" s="19"/>
    </row>
    <row r="29" spans="1:16" ht="15" customHeight="1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</row>
    <row r="30" spans="1:16" ht="15" customHeight="1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</row>
    <row r="31" spans="1:16" ht="15" customHeight="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</row>
    <row r="32" spans="1:16" ht="15" customHeight="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ht="15" customHeight="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</row>
    <row r="34" spans="1:16" ht="15" customHeight="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1:16" ht="25.8" x14ac:dyDescent="0.25">
      <c r="A35" s="15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</row>
    <row r="36" spans="1:16" ht="15" customHeight="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16" ht="15" customHeight="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</row>
    <row r="38" spans="1:16" ht="15" customHeight="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</row>
    <row r="39" spans="1:16" ht="15" customHeight="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</row>
    <row r="40" spans="1:16" ht="15" customHeight="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</row>
    <row r="41" spans="1:16" ht="15" customHeight="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</row>
    <row r="42" spans="1:16" ht="15" customHeight="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</row>
    <row r="43" spans="1:16" ht="15" customHeight="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</row>
    <row r="44" spans="1:16" ht="15.6" x14ac:dyDescent="0.25">
      <c r="A44" s="23"/>
      <c r="B44" s="24"/>
      <c r="C44" s="15"/>
      <c r="D44" s="15"/>
      <c r="E44" s="24"/>
      <c r="F44" s="24"/>
      <c r="G44" s="24"/>
      <c r="H44" s="24"/>
      <c r="I44" s="25"/>
      <c r="J44" s="25"/>
      <c r="K44" s="25"/>
      <c r="L44" s="24"/>
      <c r="M44" s="24"/>
      <c r="N44" s="24"/>
      <c r="O44" s="24"/>
      <c r="P44" s="24"/>
    </row>
    <row r="45" spans="1:16" ht="15.6" x14ac:dyDescent="0.25">
      <c r="A45" s="24"/>
      <c r="B45" s="24"/>
      <c r="C45" s="15"/>
      <c r="D45" s="15"/>
      <c r="E45" s="24"/>
      <c r="F45" s="24"/>
      <c r="G45" s="24"/>
      <c r="H45" s="24"/>
      <c r="I45" s="25"/>
      <c r="J45" s="25"/>
      <c r="K45" s="25"/>
      <c r="L45" s="24"/>
      <c r="M45" s="24"/>
      <c r="N45" s="24"/>
      <c r="O45" s="24"/>
      <c r="P45" s="24"/>
    </row>
    <row r="46" spans="1:16" ht="15.6" x14ac:dyDescent="0.25">
      <c r="A46" s="24"/>
      <c r="B46" s="24"/>
      <c r="C46" s="15"/>
      <c r="D46" s="15"/>
      <c r="E46" s="24"/>
      <c r="F46" s="24"/>
      <c r="G46" s="24"/>
      <c r="H46" s="24"/>
      <c r="I46" s="25"/>
      <c r="J46" s="25"/>
      <c r="K46" s="25"/>
      <c r="L46" s="24"/>
      <c r="M46" s="24"/>
      <c r="N46" s="24"/>
      <c r="O46" s="24"/>
      <c r="P46" s="24"/>
    </row>
    <row r="47" spans="1:16" ht="15.6" x14ac:dyDescent="0.25">
      <c r="A47" s="23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</row>
    <row r="48" spans="1:16" ht="15.6" x14ac:dyDescent="0.25">
      <c r="A48" s="23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</row>
    <row r="49" spans="1:16" ht="15.6" x14ac:dyDescent="0.25">
      <c r="A49" s="23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</row>
    <row r="50" spans="1:16" ht="15.6" x14ac:dyDescent="0.25">
      <c r="A50" s="24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</row>
    <row r="51" spans="1:16" ht="15.6" x14ac:dyDescent="0.25">
      <c r="A51" s="24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</row>
    <row r="52" spans="1:16" ht="13.8" x14ac:dyDescent="0.25">
      <c r="A52" s="15"/>
      <c r="B52" s="15"/>
      <c r="C52" s="15"/>
      <c r="D52" s="15"/>
      <c r="E52" s="42"/>
      <c r="F52" s="15"/>
      <c r="G52" s="15"/>
      <c r="H52" s="15"/>
      <c r="I52" s="15"/>
      <c r="J52" s="43"/>
      <c r="K52" s="15"/>
      <c r="L52" s="15"/>
      <c r="M52" s="15"/>
      <c r="N52" s="15"/>
      <c r="O52" s="15"/>
      <c r="P52" s="15"/>
    </row>
    <row r="53" spans="1:16" x14ac:dyDescent="0.25">
      <c r="A53" s="15"/>
      <c r="B53" s="15"/>
      <c r="C53" s="15"/>
      <c r="D53" s="15"/>
      <c r="E53" s="15"/>
      <c r="F53" s="15"/>
      <c r="G53" s="15"/>
      <c r="H53" s="15"/>
      <c r="I53" s="15"/>
      <c r="J53" s="43"/>
      <c r="K53" s="15"/>
      <c r="L53" s="15"/>
      <c r="M53" s="15"/>
      <c r="N53" s="15"/>
      <c r="O53" s="15"/>
      <c r="P53" s="15"/>
    </row>
    <row r="55" spans="1:16" x14ac:dyDescent="0.25">
      <c r="J55" s="44" t="s">
        <v>3</v>
      </c>
    </row>
    <row r="56" spans="1:16" x14ac:dyDescent="0.25">
      <c r="J56" s="44" t="s">
        <v>4</v>
      </c>
    </row>
    <row r="57" spans="1:16" s="45" customFormat="1" ht="15.6" x14ac:dyDescent="0.3">
      <c r="A57" s="46"/>
      <c r="M57" s="46"/>
    </row>
    <row r="73" spans="14:14" x14ac:dyDescent="0.25">
      <c r="N73" s="17">
        <v>18</v>
      </c>
    </row>
    <row r="531" spans="2:2" x14ac:dyDescent="0.25">
      <c r="B531" s="26"/>
    </row>
  </sheetData>
  <sheetProtection formatCells="0" formatColumns="0"/>
  <printOptions horizontalCentered="1" verticalCentered="1"/>
  <pageMargins left="0.35433070866141736" right="0.35433070866141736" top="0.55118110236220474" bottom="0.55118110236220474" header="0.31496062992125984" footer="0.31496062992125984"/>
  <pageSetup paperSize="9" scale="7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567A9-B608-4E84-8CBE-9176C543330C}">
  <sheetPr>
    <pageSetUpPr fitToPage="1"/>
  </sheetPr>
  <dimension ref="A1:IK353"/>
  <sheetViews>
    <sheetView showZeros="0" tabSelected="1" topLeftCell="A82" zoomScale="70" zoomScaleNormal="70" zoomScaleSheetLayoutView="85" zoomScalePageLayoutView="55" workbookViewId="0">
      <selection activeCell="U119" sqref="U119"/>
    </sheetView>
  </sheetViews>
  <sheetFormatPr baseColWidth="10" defaultColWidth="11.44140625" defaultRowHeight="14.4" x14ac:dyDescent="0.3"/>
  <cols>
    <col min="1" max="1" width="9.109375" style="35" bestFit="1" customWidth="1"/>
    <col min="2" max="5" width="6.88671875" style="2" customWidth="1"/>
    <col min="6" max="6" width="7.88671875" style="2" customWidth="1"/>
    <col min="7" max="7" width="24.6640625" style="2" customWidth="1"/>
    <col min="8" max="8" width="7.88671875" style="3" customWidth="1"/>
    <col min="9" max="9" width="8.88671875" style="2" customWidth="1"/>
    <col min="10" max="10" width="35.88671875" style="2" customWidth="1"/>
    <col min="11" max="11" width="9.33203125" style="4" bestFit="1" customWidth="1"/>
    <col min="12" max="12" width="13.88671875" style="34" bestFit="1" customWidth="1"/>
    <col min="13" max="13" width="21" style="5" bestFit="1" customWidth="1"/>
    <col min="14" max="14" width="14.88671875" style="5" hidden="1" customWidth="1"/>
    <col min="15" max="15" width="16.88671875" style="6" bestFit="1" customWidth="1"/>
    <col min="16" max="46" width="11.44140625" style="2"/>
    <col min="47" max="48" width="0" style="2" hidden="1" customWidth="1"/>
    <col min="49" max="54" width="6.88671875" style="2" customWidth="1"/>
    <col min="55" max="55" width="7.88671875" style="2" customWidth="1"/>
    <col min="56" max="56" width="6.88671875" style="2" customWidth="1"/>
    <col min="57" max="57" width="8.88671875" style="2" customWidth="1"/>
    <col min="58" max="58" width="5" style="2" customWidth="1"/>
    <col min="59" max="62" width="0" style="2" hidden="1" customWidth="1"/>
    <col min="63" max="63" width="7.109375" style="2" customWidth="1"/>
    <col min="64" max="64" width="11.88671875" style="2" customWidth="1"/>
    <col min="65" max="66" width="13.88671875" style="2" customWidth="1"/>
    <col min="67" max="67" width="15.109375" style="2" customWidth="1"/>
    <col min="68" max="69" width="11.44140625" style="2"/>
    <col min="70" max="70" width="11.5546875" style="2" bestFit="1" customWidth="1"/>
    <col min="71" max="71" width="12.109375" style="2" bestFit="1" customWidth="1"/>
    <col min="72" max="302" width="11.44140625" style="2"/>
    <col min="303" max="304" width="0" style="2" hidden="1" customWidth="1"/>
    <col min="305" max="310" width="6.88671875" style="2" customWidth="1"/>
    <col min="311" max="311" width="7.88671875" style="2" customWidth="1"/>
    <col min="312" max="312" width="6.88671875" style="2" customWidth="1"/>
    <col min="313" max="313" width="8.88671875" style="2" customWidth="1"/>
    <col min="314" max="314" width="5" style="2" customWidth="1"/>
    <col min="315" max="318" width="0" style="2" hidden="1" customWidth="1"/>
    <col min="319" max="319" width="7.109375" style="2" customWidth="1"/>
    <col min="320" max="320" width="11.88671875" style="2" customWidth="1"/>
    <col min="321" max="322" width="13.88671875" style="2" customWidth="1"/>
    <col min="323" max="323" width="15.109375" style="2" customWidth="1"/>
    <col min="324" max="325" width="11.44140625" style="2"/>
    <col min="326" max="326" width="11.5546875" style="2" bestFit="1" customWidth="1"/>
    <col min="327" max="327" width="12.109375" style="2" bestFit="1" customWidth="1"/>
    <col min="328" max="558" width="11.44140625" style="2"/>
    <col min="559" max="560" width="0" style="2" hidden="1" customWidth="1"/>
    <col min="561" max="566" width="6.88671875" style="2" customWidth="1"/>
    <col min="567" max="567" width="7.88671875" style="2" customWidth="1"/>
    <col min="568" max="568" width="6.88671875" style="2" customWidth="1"/>
    <col min="569" max="569" width="8.88671875" style="2" customWidth="1"/>
    <col min="570" max="570" width="5" style="2" customWidth="1"/>
    <col min="571" max="574" width="0" style="2" hidden="1" customWidth="1"/>
    <col min="575" max="575" width="7.109375" style="2" customWidth="1"/>
    <col min="576" max="576" width="11.88671875" style="2" customWidth="1"/>
    <col min="577" max="578" width="13.88671875" style="2" customWidth="1"/>
    <col min="579" max="579" width="15.109375" style="2" customWidth="1"/>
    <col min="580" max="581" width="11.44140625" style="2"/>
    <col min="582" max="582" width="11.5546875" style="2" bestFit="1" customWidth="1"/>
    <col min="583" max="583" width="12.109375" style="2" bestFit="1" customWidth="1"/>
    <col min="584" max="814" width="11.44140625" style="2"/>
    <col min="815" max="816" width="0" style="2" hidden="1" customWidth="1"/>
    <col min="817" max="822" width="6.88671875" style="2" customWidth="1"/>
    <col min="823" max="823" width="7.88671875" style="2" customWidth="1"/>
    <col min="824" max="824" width="6.88671875" style="2" customWidth="1"/>
    <col min="825" max="825" width="8.88671875" style="2" customWidth="1"/>
    <col min="826" max="826" width="5" style="2" customWidth="1"/>
    <col min="827" max="830" width="0" style="2" hidden="1" customWidth="1"/>
    <col min="831" max="831" width="7.109375" style="2" customWidth="1"/>
    <col min="832" max="832" width="11.88671875" style="2" customWidth="1"/>
    <col min="833" max="834" width="13.88671875" style="2" customWidth="1"/>
    <col min="835" max="835" width="15.109375" style="2" customWidth="1"/>
    <col min="836" max="837" width="11.44140625" style="2"/>
    <col min="838" max="838" width="11.5546875" style="2" bestFit="1" customWidth="1"/>
    <col min="839" max="839" width="12.109375" style="2" bestFit="1" customWidth="1"/>
    <col min="840" max="1070" width="11.44140625" style="2"/>
    <col min="1071" max="1072" width="0" style="2" hidden="1" customWidth="1"/>
    <col min="1073" max="1078" width="6.88671875" style="2" customWidth="1"/>
    <col min="1079" max="1079" width="7.88671875" style="2" customWidth="1"/>
    <col min="1080" max="1080" width="6.88671875" style="2" customWidth="1"/>
    <col min="1081" max="1081" width="8.88671875" style="2" customWidth="1"/>
    <col min="1082" max="1082" width="5" style="2" customWidth="1"/>
    <col min="1083" max="1086" width="0" style="2" hidden="1" customWidth="1"/>
    <col min="1087" max="1087" width="7.109375" style="2" customWidth="1"/>
    <col min="1088" max="1088" width="11.88671875" style="2" customWidth="1"/>
    <col min="1089" max="1090" width="13.88671875" style="2" customWidth="1"/>
    <col min="1091" max="1091" width="15.109375" style="2" customWidth="1"/>
    <col min="1092" max="1093" width="11.44140625" style="2"/>
    <col min="1094" max="1094" width="11.5546875" style="2" bestFit="1" customWidth="1"/>
    <col min="1095" max="1095" width="12.109375" style="2" bestFit="1" customWidth="1"/>
    <col min="1096" max="1326" width="11.44140625" style="2"/>
    <col min="1327" max="1328" width="0" style="2" hidden="1" customWidth="1"/>
    <col min="1329" max="1334" width="6.88671875" style="2" customWidth="1"/>
    <col min="1335" max="1335" width="7.88671875" style="2" customWidth="1"/>
    <col min="1336" max="1336" width="6.88671875" style="2" customWidth="1"/>
    <col min="1337" max="1337" width="8.88671875" style="2" customWidth="1"/>
    <col min="1338" max="1338" width="5" style="2" customWidth="1"/>
    <col min="1339" max="1342" width="0" style="2" hidden="1" customWidth="1"/>
    <col min="1343" max="1343" width="7.109375" style="2" customWidth="1"/>
    <col min="1344" max="1344" width="11.88671875" style="2" customWidth="1"/>
    <col min="1345" max="1346" width="13.88671875" style="2" customWidth="1"/>
    <col min="1347" max="1347" width="15.109375" style="2" customWidth="1"/>
    <col min="1348" max="1349" width="11.44140625" style="2"/>
    <col min="1350" max="1350" width="11.5546875" style="2" bestFit="1" customWidth="1"/>
    <col min="1351" max="1351" width="12.109375" style="2" bestFit="1" customWidth="1"/>
    <col min="1352" max="1582" width="11.44140625" style="2"/>
    <col min="1583" max="1584" width="0" style="2" hidden="1" customWidth="1"/>
    <col min="1585" max="1590" width="6.88671875" style="2" customWidth="1"/>
    <col min="1591" max="1591" width="7.88671875" style="2" customWidth="1"/>
    <col min="1592" max="1592" width="6.88671875" style="2" customWidth="1"/>
    <col min="1593" max="1593" width="8.88671875" style="2" customWidth="1"/>
    <col min="1594" max="1594" width="5" style="2" customWidth="1"/>
    <col min="1595" max="1598" width="0" style="2" hidden="1" customWidth="1"/>
    <col min="1599" max="1599" width="7.109375" style="2" customWidth="1"/>
    <col min="1600" max="1600" width="11.88671875" style="2" customWidth="1"/>
    <col min="1601" max="1602" width="13.88671875" style="2" customWidth="1"/>
    <col min="1603" max="1603" width="15.109375" style="2" customWidth="1"/>
    <col min="1604" max="1605" width="11.44140625" style="2"/>
    <col min="1606" max="1606" width="11.5546875" style="2" bestFit="1" customWidth="1"/>
    <col min="1607" max="1607" width="12.109375" style="2" bestFit="1" customWidth="1"/>
    <col min="1608" max="1838" width="11.44140625" style="2"/>
    <col min="1839" max="1840" width="0" style="2" hidden="1" customWidth="1"/>
    <col min="1841" max="1846" width="6.88671875" style="2" customWidth="1"/>
    <col min="1847" max="1847" width="7.88671875" style="2" customWidth="1"/>
    <col min="1848" max="1848" width="6.88671875" style="2" customWidth="1"/>
    <col min="1849" max="1849" width="8.88671875" style="2" customWidth="1"/>
    <col min="1850" max="1850" width="5" style="2" customWidth="1"/>
    <col min="1851" max="1854" width="0" style="2" hidden="1" customWidth="1"/>
    <col min="1855" max="1855" width="7.109375" style="2" customWidth="1"/>
    <col min="1856" max="1856" width="11.88671875" style="2" customWidth="1"/>
    <col min="1857" max="1858" width="13.88671875" style="2" customWidth="1"/>
    <col min="1859" max="1859" width="15.109375" style="2" customWidth="1"/>
    <col min="1860" max="1861" width="11.44140625" style="2"/>
    <col min="1862" max="1862" width="11.5546875" style="2" bestFit="1" customWidth="1"/>
    <col min="1863" max="1863" width="12.109375" style="2" bestFit="1" customWidth="1"/>
    <col min="1864" max="2094" width="11.44140625" style="2"/>
    <col min="2095" max="2096" width="0" style="2" hidden="1" customWidth="1"/>
    <col min="2097" max="2102" width="6.88671875" style="2" customWidth="1"/>
    <col min="2103" max="2103" width="7.88671875" style="2" customWidth="1"/>
    <col min="2104" max="2104" width="6.88671875" style="2" customWidth="1"/>
    <col min="2105" max="2105" width="8.88671875" style="2" customWidth="1"/>
    <col min="2106" max="2106" width="5" style="2" customWidth="1"/>
    <col min="2107" max="2110" width="0" style="2" hidden="1" customWidth="1"/>
    <col min="2111" max="2111" width="7.109375" style="2" customWidth="1"/>
    <col min="2112" max="2112" width="11.88671875" style="2" customWidth="1"/>
    <col min="2113" max="2114" width="13.88671875" style="2" customWidth="1"/>
    <col min="2115" max="2115" width="15.109375" style="2" customWidth="1"/>
    <col min="2116" max="2117" width="11.44140625" style="2"/>
    <col min="2118" max="2118" width="11.5546875" style="2" bestFit="1" customWidth="1"/>
    <col min="2119" max="2119" width="12.109375" style="2" bestFit="1" customWidth="1"/>
    <col min="2120" max="2350" width="11.44140625" style="2"/>
    <col min="2351" max="2352" width="0" style="2" hidden="1" customWidth="1"/>
    <col min="2353" max="2358" width="6.88671875" style="2" customWidth="1"/>
    <col min="2359" max="2359" width="7.88671875" style="2" customWidth="1"/>
    <col min="2360" max="2360" width="6.88671875" style="2" customWidth="1"/>
    <col min="2361" max="2361" width="8.88671875" style="2" customWidth="1"/>
    <col min="2362" max="2362" width="5" style="2" customWidth="1"/>
    <col min="2363" max="2366" width="0" style="2" hidden="1" customWidth="1"/>
    <col min="2367" max="2367" width="7.109375" style="2" customWidth="1"/>
    <col min="2368" max="2368" width="11.88671875" style="2" customWidth="1"/>
    <col min="2369" max="2370" width="13.88671875" style="2" customWidth="1"/>
    <col min="2371" max="2371" width="15.109375" style="2" customWidth="1"/>
    <col min="2372" max="2373" width="11.44140625" style="2"/>
    <col min="2374" max="2374" width="11.5546875" style="2" bestFit="1" customWidth="1"/>
    <col min="2375" max="2375" width="12.109375" style="2" bestFit="1" customWidth="1"/>
    <col min="2376" max="2606" width="11.44140625" style="2"/>
    <col min="2607" max="2608" width="0" style="2" hidden="1" customWidth="1"/>
    <col min="2609" max="2614" width="6.88671875" style="2" customWidth="1"/>
    <col min="2615" max="2615" width="7.88671875" style="2" customWidth="1"/>
    <col min="2616" max="2616" width="6.88671875" style="2" customWidth="1"/>
    <col min="2617" max="2617" width="8.88671875" style="2" customWidth="1"/>
    <col min="2618" max="2618" width="5" style="2" customWidth="1"/>
    <col min="2619" max="2622" width="0" style="2" hidden="1" customWidth="1"/>
    <col min="2623" max="2623" width="7.109375" style="2" customWidth="1"/>
    <col min="2624" max="2624" width="11.88671875" style="2" customWidth="1"/>
    <col min="2625" max="2626" width="13.88671875" style="2" customWidth="1"/>
    <col min="2627" max="2627" width="15.109375" style="2" customWidth="1"/>
    <col min="2628" max="2629" width="11.44140625" style="2"/>
    <col min="2630" max="2630" width="11.5546875" style="2" bestFit="1" customWidth="1"/>
    <col min="2631" max="2631" width="12.109375" style="2" bestFit="1" customWidth="1"/>
    <col min="2632" max="2862" width="11.44140625" style="2"/>
    <col min="2863" max="2864" width="0" style="2" hidden="1" customWidth="1"/>
    <col min="2865" max="2870" width="6.88671875" style="2" customWidth="1"/>
    <col min="2871" max="2871" width="7.88671875" style="2" customWidth="1"/>
    <col min="2872" max="2872" width="6.88671875" style="2" customWidth="1"/>
    <col min="2873" max="2873" width="8.88671875" style="2" customWidth="1"/>
    <col min="2874" max="2874" width="5" style="2" customWidth="1"/>
    <col min="2875" max="2878" width="0" style="2" hidden="1" customWidth="1"/>
    <col min="2879" max="2879" width="7.109375" style="2" customWidth="1"/>
    <col min="2880" max="2880" width="11.88671875" style="2" customWidth="1"/>
    <col min="2881" max="2882" width="13.88671875" style="2" customWidth="1"/>
    <col min="2883" max="2883" width="15.109375" style="2" customWidth="1"/>
    <col min="2884" max="2885" width="11.44140625" style="2"/>
    <col min="2886" max="2886" width="11.5546875" style="2" bestFit="1" customWidth="1"/>
    <col min="2887" max="2887" width="12.109375" style="2" bestFit="1" customWidth="1"/>
    <col min="2888" max="3118" width="11.44140625" style="2"/>
    <col min="3119" max="3120" width="0" style="2" hidden="1" customWidth="1"/>
    <col min="3121" max="3126" width="6.88671875" style="2" customWidth="1"/>
    <col min="3127" max="3127" width="7.88671875" style="2" customWidth="1"/>
    <col min="3128" max="3128" width="6.88671875" style="2" customWidth="1"/>
    <col min="3129" max="3129" width="8.88671875" style="2" customWidth="1"/>
    <col min="3130" max="3130" width="5" style="2" customWidth="1"/>
    <col min="3131" max="3134" width="0" style="2" hidden="1" customWidth="1"/>
    <col min="3135" max="3135" width="7.109375" style="2" customWidth="1"/>
    <col min="3136" max="3136" width="11.88671875" style="2" customWidth="1"/>
    <col min="3137" max="3138" width="13.88671875" style="2" customWidth="1"/>
    <col min="3139" max="3139" width="15.109375" style="2" customWidth="1"/>
    <col min="3140" max="3141" width="11.44140625" style="2"/>
    <col min="3142" max="3142" width="11.5546875" style="2" bestFit="1" customWidth="1"/>
    <col min="3143" max="3143" width="12.109375" style="2" bestFit="1" customWidth="1"/>
    <col min="3144" max="3374" width="11.44140625" style="2"/>
    <col min="3375" max="3376" width="0" style="2" hidden="1" customWidth="1"/>
    <col min="3377" max="3382" width="6.88671875" style="2" customWidth="1"/>
    <col min="3383" max="3383" width="7.88671875" style="2" customWidth="1"/>
    <col min="3384" max="3384" width="6.88671875" style="2" customWidth="1"/>
    <col min="3385" max="3385" width="8.88671875" style="2" customWidth="1"/>
    <col min="3386" max="3386" width="5" style="2" customWidth="1"/>
    <col min="3387" max="3390" width="0" style="2" hidden="1" customWidth="1"/>
    <col min="3391" max="3391" width="7.109375" style="2" customWidth="1"/>
    <col min="3392" max="3392" width="11.88671875" style="2" customWidth="1"/>
    <col min="3393" max="3394" width="13.88671875" style="2" customWidth="1"/>
    <col min="3395" max="3395" width="15.109375" style="2" customWidth="1"/>
    <col min="3396" max="3397" width="11.44140625" style="2"/>
    <col min="3398" max="3398" width="11.5546875" style="2" bestFit="1" customWidth="1"/>
    <col min="3399" max="3399" width="12.109375" style="2" bestFit="1" customWidth="1"/>
    <col min="3400" max="3630" width="11.44140625" style="2"/>
    <col min="3631" max="3632" width="0" style="2" hidden="1" customWidth="1"/>
    <col min="3633" max="3638" width="6.88671875" style="2" customWidth="1"/>
    <col min="3639" max="3639" width="7.88671875" style="2" customWidth="1"/>
    <col min="3640" max="3640" width="6.88671875" style="2" customWidth="1"/>
    <col min="3641" max="3641" width="8.88671875" style="2" customWidth="1"/>
    <col min="3642" max="3642" width="5" style="2" customWidth="1"/>
    <col min="3643" max="3646" width="0" style="2" hidden="1" customWidth="1"/>
    <col min="3647" max="3647" width="7.109375" style="2" customWidth="1"/>
    <col min="3648" max="3648" width="11.88671875" style="2" customWidth="1"/>
    <col min="3649" max="3650" width="13.88671875" style="2" customWidth="1"/>
    <col min="3651" max="3651" width="15.109375" style="2" customWidth="1"/>
    <col min="3652" max="3653" width="11.44140625" style="2"/>
    <col min="3654" max="3654" width="11.5546875" style="2" bestFit="1" customWidth="1"/>
    <col min="3655" max="3655" width="12.109375" style="2" bestFit="1" customWidth="1"/>
    <col min="3656" max="3886" width="11.44140625" style="2"/>
    <col min="3887" max="3888" width="0" style="2" hidden="1" customWidth="1"/>
    <col min="3889" max="3894" width="6.88671875" style="2" customWidth="1"/>
    <col min="3895" max="3895" width="7.88671875" style="2" customWidth="1"/>
    <col min="3896" max="3896" width="6.88671875" style="2" customWidth="1"/>
    <col min="3897" max="3897" width="8.88671875" style="2" customWidth="1"/>
    <col min="3898" max="3898" width="5" style="2" customWidth="1"/>
    <col min="3899" max="3902" width="0" style="2" hidden="1" customWidth="1"/>
    <col min="3903" max="3903" width="7.109375" style="2" customWidth="1"/>
    <col min="3904" max="3904" width="11.88671875" style="2" customWidth="1"/>
    <col min="3905" max="3906" width="13.88671875" style="2" customWidth="1"/>
    <col min="3907" max="3907" width="15.109375" style="2" customWidth="1"/>
    <col min="3908" max="3909" width="11.44140625" style="2"/>
    <col min="3910" max="3910" width="11.5546875" style="2" bestFit="1" customWidth="1"/>
    <col min="3911" max="3911" width="12.109375" style="2" bestFit="1" customWidth="1"/>
    <col min="3912" max="4142" width="11.44140625" style="2"/>
    <col min="4143" max="4144" width="0" style="2" hidden="1" customWidth="1"/>
    <col min="4145" max="4150" width="6.88671875" style="2" customWidth="1"/>
    <col min="4151" max="4151" width="7.88671875" style="2" customWidth="1"/>
    <col min="4152" max="4152" width="6.88671875" style="2" customWidth="1"/>
    <col min="4153" max="4153" width="8.88671875" style="2" customWidth="1"/>
    <col min="4154" max="4154" width="5" style="2" customWidth="1"/>
    <col min="4155" max="4158" width="0" style="2" hidden="1" customWidth="1"/>
    <col min="4159" max="4159" width="7.109375" style="2" customWidth="1"/>
    <col min="4160" max="4160" width="11.88671875" style="2" customWidth="1"/>
    <col min="4161" max="4162" width="13.88671875" style="2" customWidth="1"/>
    <col min="4163" max="4163" width="15.109375" style="2" customWidth="1"/>
    <col min="4164" max="4165" width="11.44140625" style="2"/>
    <col min="4166" max="4166" width="11.5546875" style="2" bestFit="1" customWidth="1"/>
    <col min="4167" max="4167" width="12.109375" style="2" bestFit="1" customWidth="1"/>
    <col min="4168" max="4398" width="11.44140625" style="2"/>
    <col min="4399" max="4400" width="0" style="2" hidden="1" customWidth="1"/>
    <col min="4401" max="4406" width="6.88671875" style="2" customWidth="1"/>
    <col min="4407" max="4407" width="7.88671875" style="2" customWidth="1"/>
    <col min="4408" max="4408" width="6.88671875" style="2" customWidth="1"/>
    <col min="4409" max="4409" width="8.88671875" style="2" customWidth="1"/>
    <col min="4410" max="4410" width="5" style="2" customWidth="1"/>
    <col min="4411" max="4414" width="0" style="2" hidden="1" customWidth="1"/>
    <col min="4415" max="4415" width="7.109375" style="2" customWidth="1"/>
    <col min="4416" max="4416" width="11.88671875" style="2" customWidth="1"/>
    <col min="4417" max="4418" width="13.88671875" style="2" customWidth="1"/>
    <col min="4419" max="4419" width="15.109375" style="2" customWidth="1"/>
    <col min="4420" max="4421" width="11.44140625" style="2"/>
    <col min="4422" max="4422" width="11.5546875" style="2" bestFit="1" customWidth="1"/>
    <col min="4423" max="4423" width="12.109375" style="2" bestFit="1" customWidth="1"/>
    <col min="4424" max="4654" width="11.44140625" style="2"/>
    <col min="4655" max="4656" width="0" style="2" hidden="1" customWidth="1"/>
    <col min="4657" max="4662" width="6.88671875" style="2" customWidth="1"/>
    <col min="4663" max="4663" width="7.88671875" style="2" customWidth="1"/>
    <col min="4664" max="4664" width="6.88671875" style="2" customWidth="1"/>
    <col min="4665" max="4665" width="8.88671875" style="2" customWidth="1"/>
    <col min="4666" max="4666" width="5" style="2" customWidth="1"/>
    <col min="4667" max="4670" width="0" style="2" hidden="1" customWidth="1"/>
    <col min="4671" max="4671" width="7.109375" style="2" customWidth="1"/>
    <col min="4672" max="4672" width="11.88671875" style="2" customWidth="1"/>
    <col min="4673" max="4674" width="13.88671875" style="2" customWidth="1"/>
    <col min="4675" max="4675" width="15.109375" style="2" customWidth="1"/>
    <col min="4676" max="4677" width="11.44140625" style="2"/>
    <col min="4678" max="4678" width="11.5546875" style="2" bestFit="1" customWidth="1"/>
    <col min="4679" max="4679" width="12.109375" style="2" bestFit="1" customWidth="1"/>
    <col min="4680" max="4910" width="11.44140625" style="2"/>
    <col min="4911" max="4912" width="0" style="2" hidden="1" customWidth="1"/>
    <col min="4913" max="4918" width="6.88671875" style="2" customWidth="1"/>
    <col min="4919" max="4919" width="7.88671875" style="2" customWidth="1"/>
    <col min="4920" max="4920" width="6.88671875" style="2" customWidth="1"/>
    <col min="4921" max="4921" width="8.88671875" style="2" customWidth="1"/>
    <col min="4922" max="4922" width="5" style="2" customWidth="1"/>
    <col min="4923" max="4926" width="0" style="2" hidden="1" customWidth="1"/>
    <col min="4927" max="4927" width="7.109375" style="2" customWidth="1"/>
    <col min="4928" max="4928" width="11.88671875" style="2" customWidth="1"/>
    <col min="4929" max="4930" width="13.88671875" style="2" customWidth="1"/>
    <col min="4931" max="4931" width="15.109375" style="2" customWidth="1"/>
    <col min="4932" max="4933" width="11.44140625" style="2"/>
    <col min="4934" max="4934" width="11.5546875" style="2" bestFit="1" customWidth="1"/>
    <col min="4935" max="4935" width="12.109375" style="2" bestFit="1" customWidth="1"/>
    <col min="4936" max="5166" width="11.44140625" style="2"/>
    <col min="5167" max="5168" width="0" style="2" hidden="1" customWidth="1"/>
    <col min="5169" max="5174" width="6.88671875" style="2" customWidth="1"/>
    <col min="5175" max="5175" width="7.88671875" style="2" customWidth="1"/>
    <col min="5176" max="5176" width="6.88671875" style="2" customWidth="1"/>
    <col min="5177" max="5177" width="8.88671875" style="2" customWidth="1"/>
    <col min="5178" max="5178" width="5" style="2" customWidth="1"/>
    <col min="5179" max="5182" width="0" style="2" hidden="1" customWidth="1"/>
    <col min="5183" max="5183" width="7.109375" style="2" customWidth="1"/>
    <col min="5184" max="5184" width="11.88671875" style="2" customWidth="1"/>
    <col min="5185" max="5186" width="13.88671875" style="2" customWidth="1"/>
    <col min="5187" max="5187" width="15.109375" style="2" customWidth="1"/>
    <col min="5188" max="5189" width="11.44140625" style="2"/>
    <col min="5190" max="5190" width="11.5546875" style="2" bestFit="1" customWidth="1"/>
    <col min="5191" max="5191" width="12.109375" style="2" bestFit="1" customWidth="1"/>
    <col min="5192" max="5422" width="11.44140625" style="2"/>
    <col min="5423" max="5424" width="0" style="2" hidden="1" customWidth="1"/>
    <col min="5425" max="5430" width="6.88671875" style="2" customWidth="1"/>
    <col min="5431" max="5431" width="7.88671875" style="2" customWidth="1"/>
    <col min="5432" max="5432" width="6.88671875" style="2" customWidth="1"/>
    <col min="5433" max="5433" width="8.88671875" style="2" customWidth="1"/>
    <col min="5434" max="5434" width="5" style="2" customWidth="1"/>
    <col min="5435" max="5438" width="0" style="2" hidden="1" customWidth="1"/>
    <col min="5439" max="5439" width="7.109375" style="2" customWidth="1"/>
    <col min="5440" max="5440" width="11.88671875" style="2" customWidth="1"/>
    <col min="5441" max="5442" width="13.88671875" style="2" customWidth="1"/>
    <col min="5443" max="5443" width="15.109375" style="2" customWidth="1"/>
    <col min="5444" max="5445" width="11.44140625" style="2"/>
    <col min="5446" max="5446" width="11.5546875" style="2" bestFit="1" customWidth="1"/>
    <col min="5447" max="5447" width="12.109375" style="2" bestFit="1" customWidth="1"/>
    <col min="5448" max="5678" width="11.44140625" style="2"/>
    <col min="5679" max="5680" width="0" style="2" hidden="1" customWidth="1"/>
    <col min="5681" max="5686" width="6.88671875" style="2" customWidth="1"/>
    <col min="5687" max="5687" width="7.88671875" style="2" customWidth="1"/>
    <col min="5688" max="5688" width="6.88671875" style="2" customWidth="1"/>
    <col min="5689" max="5689" width="8.88671875" style="2" customWidth="1"/>
    <col min="5690" max="5690" width="5" style="2" customWidth="1"/>
    <col min="5691" max="5694" width="0" style="2" hidden="1" customWidth="1"/>
    <col min="5695" max="5695" width="7.109375" style="2" customWidth="1"/>
    <col min="5696" max="5696" width="11.88671875" style="2" customWidth="1"/>
    <col min="5697" max="5698" width="13.88671875" style="2" customWidth="1"/>
    <col min="5699" max="5699" width="15.109375" style="2" customWidth="1"/>
    <col min="5700" max="5701" width="11.44140625" style="2"/>
    <col min="5702" max="5702" width="11.5546875" style="2" bestFit="1" customWidth="1"/>
    <col min="5703" max="5703" width="12.109375" style="2" bestFit="1" customWidth="1"/>
    <col min="5704" max="5934" width="11.44140625" style="2"/>
    <col min="5935" max="5936" width="0" style="2" hidden="1" customWidth="1"/>
    <col min="5937" max="5942" width="6.88671875" style="2" customWidth="1"/>
    <col min="5943" max="5943" width="7.88671875" style="2" customWidth="1"/>
    <col min="5944" max="5944" width="6.88671875" style="2" customWidth="1"/>
    <col min="5945" max="5945" width="8.88671875" style="2" customWidth="1"/>
    <col min="5946" max="5946" width="5" style="2" customWidth="1"/>
    <col min="5947" max="5950" width="0" style="2" hidden="1" customWidth="1"/>
    <col min="5951" max="5951" width="7.109375" style="2" customWidth="1"/>
    <col min="5952" max="5952" width="11.88671875" style="2" customWidth="1"/>
    <col min="5953" max="5954" width="13.88671875" style="2" customWidth="1"/>
    <col min="5955" max="5955" width="15.109375" style="2" customWidth="1"/>
    <col min="5956" max="5957" width="11.44140625" style="2"/>
    <col min="5958" max="5958" width="11.5546875" style="2" bestFit="1" customWidth="1"/>
    <col min="5959" max="5959" width="12.109375" style="2" bestFit="1" customWidth="1"/>
    <col min="5960" max="6190" width="11.44140625" style="2"/>
    <col min="6191" max="6192" width="0" style="2" hidden="1" customWidth="1"/>
    <col min="6193" max="6198" width="6.88671875" style="2" customWidth="1"/>
    <col min="6199" max="6199" width="7.88671875" style="2" customWidth="1"/>
    <col min="6200" max="6200" width="6.88671875" style="2" customWidth="1"/>
    <col min="6201" max="6201" width="8.88671875" style="2" customWidth="1"/>
    <col min="6202" max="6202" width="5" style="2" customWidth="1"/>
    <col min="6203" max="6206" width="0" style="2" hidden="1" customWidth="1"/>
    <col min="6207" max="6207" width="7.109375" style="2" customWidth="1"/>
    <col min="6208" max="6208" width="11.88671875" style="2" customWidth="1"/>
    <col min="6209" max="6210" width="13.88671875" style="2" customWidth="1"/>
    <col min="6211" max="6211" width="15.109375" style="2" customWidth="1"/>
    <col min="6212" max="6213" width="11.44140625" style="2"/>
    <col min="6214" max="6214" width="11.5546875" style="2" bestFit="1" customWidth="1"/>
    <col min="6215" max="6215" width="12.109375" style="2" bestFit="1" customWidth="1"/>
    <col min="6216" max="6446" width="11.44140625" style="2"/>
    <col min="6447" max="6448" width="0" style="2" hidden="1" customWidth="1"/>
    <col min="6449" max="6454" width="6.88671875" style="2" customWidth="1"/>
    <col min="6455" max="6455" width="7.88671875" style="2" customWidth="1"/>
    <col min="6456" max="6456" width="6.88671875" style="2" customWidth="1"/>
    <col min="6457" max="6457" width="8.88671875" style="2" customWidth="1"/>
    <col min="6458" max="6458" width="5" style="2" customWidth="1"/>
    <col min="6459" max="6462" width="0" style="2" hidden="1" customWidth="1"/>
    <col min="6463" max="6463" width="7.109375" style="2" customWidth="1"/>
    <col min="6464" max="6464" width="11.88671875" style="2" customWidth="1"/>
    <col min="6465" max="6466" width="13.88671875" style="2" customWidth="1"/>
    <col min="6467" max="6467" width="15.109375" style="2" customWidth="1"/>
    <col min="6468" max="6469" width="11.44140625" style="2"/>
    <col min="6470" max="6470" width="11.5546875" style="2" bestFit="1" customWidth="1"/>
    <col min="6471" max="6471" width="12.109375" style="2" bestFit="1" customWidth="1"/>
    <col min="6472" max="6702" width="11.44140625" style="2"/>
    <col min="6703" max="6704" width="0" style="2" hidden="1" customWidth="1"/>
    <col min="6705" max="6710" width="6.88671875" style="2" customWidth="1"/>
    <col min="6711" max="6711" width="7.88671875" style="2" customWidth="1"/>
    <col min="6712" max="6712" width="6.88671875" style="2" customWidth="1"/>
    <col min="6713" max="6713" width="8.88671875" style="2" customWidth="1"/>
    <col min="6714" max="6714" width="5" style="2" customWidth="1"/>
    <col min="6715" max="6718" width="0" style="2" hidden="1" customWidth="1"/>
    <col min="6719" max="6719" width="7.109375" style="2" customWidth="1"/>
    <col min="6720" max="6720" width="11.88671875" style="2" customWidth="1"/>
    <col min="6721" max="6722" width="13.88671875" style="2" customWidth="1"/>
    <col min="6723" max="6723" width="15.109375" style="2" customWidth="1"/>
    <col min="6724" max="6725" width="11.44140625" style="2"/>
    <col min="6726" max="6726" width="11.5546875" style="2" bestFit="1" customWidth="1"/>
    <col min="6727" max="6727" width="12.109375" style="2" bestFit="1" customWidth="1"/>
    <col min="6728" max="6958" width="11.44140625" style="2"/>
    <col min="6959" max="6960" width="0" style="2" hidden="1" customWidth="1"/>
    <col min="6961" max="6966" width="6.88671875" style="2" customWidth="1"/>
    <col min="6967" max="6967" width="7.88671875" style="2" customWidth="1"/>
    <col min="6968" max="6968" width="6.88671875" style="2" customWidth="1"/>
    <col min="6969" max="6969" width="8.88671875" style="2" customWidth="1"/>
    <col min="6970" max="6970" width="5" style="2" customWidth="1"/>
    <col min="6971" max="6974" width="0" style="2" hidden="1" customWidth="1"/>
    <col min="6975" max="6975" width="7.109375" style="2" customWidth="1"/>
    <col min="6976" max="6976" width="11.88671875" style="2" customWidth="1"/>
    <col min="6977" max="6978" width="13.88671875" style="2" customWidth="1"/>
    <col min="6979" max="6979" width="15.109375" style="2" customWidth="1"/>
    <col min="6980" max="6981" width="11.44140625" style="2"/>
    <col min="6982" max="6982" width="11.5546875" style="2" bestFit="1" customWidth="1"/>
    <col min="6983" max="6983" width="12.109375" style="2" bestFit="1" customWidth="1"/>
    <col min="6984" max="7214" width="11.44140625" style="2"/>
    <col min="7215" max="7216" width="0" style="2" hidden="1" customWidth="1"/>
    <col min="7217" max="7222" width="6.88671875" style="2" customWidth="1"/>
    <col min="7223" max="7223" width="7.88671875" style="2" customWidth="1"/>
    <col min="7224" max="7224" width="6.88671875" style="2" customWidth="1"/>
    <col min="7225" max="7225" width="8.88671875" style="2" customWidth="1"/>
    <col min="7226" max="7226" width="5" style="2" customWidth="1"/>
    <col min="7227" max="7230" width="0" style="2" hidden="1" customWidth="1"/>
    <col min="7231" max="7231" width="7.109375" style="2" customWidth="1"/>
    <col min="7232" max="7232" width="11.88671875" style="2" customWidth="1"/>
    <col min="7233" max="7234" width="13.88671875" style="2" customWidth="1"/>
    <col min="7235" max="7235" width="15.109375" style="2" customWidth="1"/>
    <col min="7236" max="7237" width="11.44140625" style="2"/>
    <col min="7238" max="7238" width="11.5546875" style="2" bestFit="1" customWidth="1"/>
    <col min="7239" max="7239" width="12.109375" style="2" bestFit="1" customWidth="1"/>
    <col min="7240" max="7470" width="11.44140625" style="2"/>
    <col min="7471" max="7472" width="0" style="2" hidden="1" customWidth="1"/>
    <col min="7473" max="7478" width="6.88671875" style="2" customWidth="1"/>
    <col min="7479" max="7479" width="7.88671875" style="2" customWidth="1"/>
    <col min="7480" max="7480" width="6.88671875" style="2" customWidth="1"/>
    <col min="7481" max="7481" width="8.88671875" style="2" customWidth="1"/>
    <col min="7482" max="7482" width="5" style="2" customWidth="1"/>
    <col min="7483" max="7486" width="0" style="2" hidden="1" customWidth="1"/>
    <col min="7487" max="7487" width="7.109375" style="2" customWidth="1"/>
    <col min="7488" max="7488" width="11.88671875" style="2" customWidth="1"/>
    <col min="7489" max="7490" width="13.88671875" style="2" customWidth="1"/>
    <col min="7491" max="7491" width="15.109375" style="2" customWidth="1"/>
    <col min="7492" max="7493" width="11.44140625" style="2"/>
    <col min="7494" max="7494" width="11.5546875" style="2" bestFit="1" customWidth="1"/>
    <col min="7495" max="7495" width="12.109375" style="2" bestFit="1" customWidth="1"/>
    <col min="7496" max="7726" width="11.44140625" style="2"/>
    <col min="7727" max="7728" width="0" style="2" hidden="1" customWidth="1"/>
    <col min="7729" max="7734" width="6.88671875" style="2" customWidth="1"/>
    <col min="7735" max="7735" width="7.88671875" style="2" customWidth="1"/>
    <col min="7736" max="7736" width="6.88671875" style="2" customWidth="1"/>
    <col min="7737" max="7737" width="8.88671875" style="2" customWidth="1"/>
    <col min="7738" max="7738" width="5" style="2" customWidth="1"/>
    <col min="7739" max="7742" width="0" style="2" hidden="1" customWidth="1"/>
    <col min="7743" max="7743" width="7.109375" style="2" customWidth="1"/>
    <col min="7744" max="7744" width="11.88671875" style="2" customWidth="1"/>
    <col min="7745" max="7746" width="13.88671875" style="2" customWidth="1"/>
    <col min="7747" max="7747" width="15.109375" style="2" customWidth="1"/>
    <col min="7748" max="7749" width="11.44140625" style="2"/>
    <col min="7750" max="7750" width="11.5546875" style="2" bestFit="1" customWidth="1"/>
    <col min="7751" max="7751" width="12.109375" style="2" bestFit="1" customWidth="1"/>
    <col min="7752" max="7982" width="11.44140625" style="2"/>
    <col min="7983" max="7984" width="0" style="2" hidden="1" customWidth="1"/>
    <col min="7985" max="7990" width="6.88671875" style="2" customWidth="1"/>
    <col min="7991" max="7991" width="7.88671875" style="2" customWidth="1"/>
    <col min="7992" max="7992" width="6.88671875" style="2" customWidth="1"/>
    <col min="7993" max="7993" width="8.88671875" style="2" customWidth="1"/>
    <col min="7994" max="7994" width="5" style="2" customWidth="1"/>
    <col min="7995" max="7998" width="0" style="2" hidden="1" customWidth="1"/>
    <col min="7999" max="7999" width="7.109375" style="2" customWidth="1"/>
    <col min="8000" max="8000" width="11.88671875" style="2" customWidth="1"/>
    <col min="8001" max="8002" width="13.88671875" style="2" customWidth="1"/>
    <col min="8003" max="8003" width="15.109375" style="2" customWidth="1"/>
    <col min="8004" max="8005" width="11.44140625" style="2"/>
    <col min="8006" max="8006" width="11.5546875" style="2" bestFit="1" customWidth="1"/>
    <col min="8007" max="8007" width="12.109375" style="2" bestFit="1" customWidth="1"/>
    <col min="8008" max="8238" width="11.44140625" style="2"/>
    <col min="8239" max="8240" width="0" style="2" hidden="1" customWidth="1"/>
    <col min="8241" max="8246" width="6.88671875" style="2" customWidth="1"/>
    <col min="8247" max="8247" width="7.88671875" style="2" customWidth="1"/>
    <col min="8248" max="8248" width="6.88671875" style="2" customWidth="1"/>
    <col min="8249" max="8249" width="8.88671875" style="2" customWidth="1"/>
    <col min="8250" max="8250" width="5" style="2" customWidth="1"/>
    <col min="8251" max="8254" width="0" style="2" hidden="1" customWidth="1"/>
    <col min="8255" max="8255" width="7.109375" style="2" customWidth="1"/>
    <col min="8256" max="8256" width="11.88671875" style="2" customWidth="1"/>
    <col min="8257" max="8258" width="13.88671875" style="2" customWidth="1"/>
    <col min="8259" max="8259" width="15.109375" style="2" customWidth="1"/>
    <col min="8260" max="8261" width="11.44140625" style="2"/>
    <col min="8262" max="8262" width="11.5546875" style="2" bestFit="1" customWidth="1"/>
    <col min="8263" max="8263" width="12.109375" style="2" bestFit="1" customWidth="1"/>
    <col min="8264" max="8494" width="11.44140625" style="2"/>
    <col min="8495" max="8496" width="0" style="2" hidden="1" customWidth="1"/>
    <col min="8497" max="8502" width="6.88671875" style="2" customWidth="1"/>
    <col min="8503" max="8503" width="7.88671875" style="2" customWidth="1"/>
    <col min="8504" max="8504" width="6.88671875" style="2" customWidth="1"/>
    <col min="8505" max="8505" width="8.88671875" style="2" customWidth="1"/>
    <col min="8506" max="8506" width="5" style="2" customWidth="1"/>
    <col min="8507" max="8510" width="0" style="2" hidden="1" customWidth="1"/>
    <col min="8511" max="8511" width="7.109375" style="2" customWidth="1"/>
    <col min="8512" max="8512" width="11.88671875" style="2" customWidth="1"/>
    <col min="8513" max="8514" width="13.88671875" style="2" customWidth="1"/>
    <col min="8515" max="8515" width="15.109375" style="2" customWidth="1"/>
    <col min="8516" max="8517" width="11.44140625" style="2"/>
    <col min="8518" max="8518" width="11.5546875" style="2" bestFit="1" customWidth="1"/>
    <col min="8519" max="8519" width="12.109375" style="2" bestFit="1" customWidth="1"/>
    <col min="8520" max="8750" width="11.44140625" style="2"/>
    <col min="8751" max="8752" width="0" style="2" hidden="1" customWidth="1"/>
    <col min="8753" max="8758" width="6.88671875" style="2" customWidth="1"/>
    <col min="8759" max="8759" width="7.88671875" style="2" customWidth="1"/>
    <col min="8760" max="8760" width="6.88671875" style="2" customWidth="1"/>
    <col min="8761" max="8761" width="8.88671875" style="2" customWidth="1"/>
    <col min="8762" max="8762" width="5" style="2" customWidth="1"/>
    <col min="8763" max="8766" width="0" style="2" hidden="1" customWidth="1"/>
    <col min="8767" max="8767" width="7.109375" style="2" customWidth="1"/>
    <col min="8768" max="8768" width="11.88671875" style="2" customWidth="1"/>
    <col min="8769" max="8770" width="13.88671875" style="2" customWidth="1"/>
    <col min="8771" max="8771" width="15.109375" style="2" customWidth="1"/>
    <col min="8772" max="8773" width="11.44140625" style="2"/>
    <col min="8774" max="8774" width="11.5546875" style="2" bestFit="1" customWidth="1"/>
    <col min="8775" max="8775" width="12.109375" style="2" bestFit="1" customWidth="1"/>
    <col min="8776" max="9006" width="11.44140625" style="2"/>
    <col min="9007" max="9008" width="0" style="2" hidden="1" customWidth="1"/>
    <col min="9009" max="9014" width="6.88671875" style="2" customWidth="1"/>
    <col min="9015" max="9015" width="7.88671875" style="2" customWidth="1"/>
    <col min="9016" max="9016" width="6.88671875" style="2" customWidth="1"/>
    <col min="9017" max="9017" width="8.88671875" style="2" customWidth="1"/>
    <col min="9018" max="9018" width="5" style="2" customWidth="1"/>
    <col min="9019" max="9022" width="0" style="2" hidden="1" customWidth="1"/>
    <col min="9023" max="9023" width="7.109375" style="2" customWidth="1"/>
    <col min="9024" max="9024" width="11.88671875" style="2" customWidth="1"/>
    <col min="9025" max="9026" width="13.88671875" style="2" customWidth="1"/>
    <col min="9027" max="9027" width="15.109375" style="2" customWidth="1"/>
    <col min="9028" max="9029" width="11.44140625" style="2"/>
    <col min="9030" max="9030" width="11.5546875" style="2" bestFit="1" customWidth="1"/>
    <col min="9031" max="9031" width="12.109375" style="2" bestFit="1" customWidth="1"/>
    <col min="9032" max="9262" width="11.44140625" style="2"/>
    <col min="9263" max="9264" width="0" style="2" hidden="1" customWidth="1"/>
    <col min="9265" max="9270" width="6.88671875" style="2" customWidth="1"/>
    <col min="9271" max="9271" width="7.88671875" style="2" customWidth="1"/>
    <col min="9272" max="9272" width="6.88671875" style="2" customWidth="1"/>
    <col min="9273" max="9273" width="8.88671875" style="2" customWidth="1"/>
    <col min="9274" max="9274" width="5" style="2" customWidth="1"/>
    <col min="9275" max="9278" width="0" style="2" hidden="1" customWidth="1"/>
    <col min="9279" max="9279" width="7.109375" style="2" customWidth="1"/>
    <col min="9280" max="9280" width="11.88671875" style="2" customWidth="1"/>
    <col min="9281" max="9282" width="13.88671875" style="2" customWidth="1"/>
    <col min="9283" max="9283" width="15.109375" style="2" customWidth="1"/>
    <col min="9284" max="9285" width="11.44140625" style="2"/>
    <col min="9286" max="9286" width="11.5546875" style="2" bestFit="1" customWidth="1"/>
    <col min="9287" max="9287" width="12.109375" style="2" bestFit="1" customWidth="1"/>
    <col min="9288" max="9518" width="11.44140625" style="2"/>
    <col min="9519" max="9520" width="0" style="2" hidden="1" customWidth="1"/>
    <col min="9521" max="9526" width="6.88671875" style="2" customWidth="1"/>
    <col min="9527" max="9527" width="7.88671875" style="2" customWidth="1"/>
    <col min="9528" max="9528" width="6.88671875" style="2" customWidth="1"/>
    <col min="9529" max="9529" width="8.88671875" style="2" customWidth="1"/>
    <col min="9530" max="9530" width="5" style="2" customWidth="1"/>
    <col min="9531" max="9534" width="0" style="2" hidden="1" customWidth="1"/>
    <col min="9535" max="9535" width="7.109375" style="2" customWidth="1"/>
    <col min="9536" max="9536" width="11.88671875" style="2" customWidth="1"/>
    <col min="9537" max="9538" width="13.88671875" style="2" customWidth="1"/>
    <col min="9539" max="9539" width="15.109375" style="2" customWidth="1"/>
    <col min="9540" max="9541" width="11.44140625" style="2"/>
    <col min="9542" max="9542" width="11.5546875" style="2" bestFit="1" customWidth="1"/>
    <col min="9543" max="9543" width="12.109375" style="2" bestFit="1" customWidth="1"/>
    <col min="9544" max="9774" width="11.44140625" style="2"/>
    <col min="9775" max="9776" width="0" style="2" hidden="1" customWidth="1"/>
    <col min="9777" max="9782" width="6.88671875" style="2" customWidth="1"/>
    <col min="9783" max="9783" width="7.88671875" style="2" customWidth="1"/>
    <col min="9784" max="9784" width="6.88671875" style="2" customWidth="1"/>
    <col min="9785" max="9785" width="8.88671875" style="2" customWidth="1"/>
    <col min="9786" max="9786" width="5" style="2" customWidth="1"/>
    <col min="9787" max="9790" width="0" style="2" hidden="1" customWidth="1"/>
    <col min="9791" max="9791" width="7.109375" style="2" customWidth="1"/>
    <col min="9792" max="9792" width="11.88671875" style="2" customWidth="1"/>
    <col min="9793" max="9794" width="13.88671875" style="2" customWidth="1"/>
    <col min="9795" max="9795" width="15.109375" style="2" customWidth="1"/>
    <col min="9796" max="9797" width="11.44140625" style="2"/>
    <col min="9798" max="9798" width="11.5546875" style="2" bestFit="1" customWidth="1"/>
    <col min="9799" max="9799" width="12.109375" style="2" bestFit="1" customWidth="1"/>
    <col min="9800" max="10030" width="11.44140625" style="2"/>
    <col min="10031" max="10032" width="0" style="2" hidden="1" customWidth="1"/>
    <col min="10033" max="10038" width="6.88671875" style="2" customWidth="1"/>
    <col min="10039" max="10039" width="7.88671875" style="2" customWidth="1"/>
    <col min="10040" max="10040" width="6.88671875" style="2" customWidth="1"/>
    <col min="10041" max="10041" width="8.88671875" style="2" customWidth="1"/>
    <col min="10042" max="10042" width="5" style="2" customWidth="1"/>
    <col min="10043" max="10046" width="0" style="2" hidden="1" customWidth="1"/>
    <col min="10047" max="10047" width="7.109375" style="2" customWidth="1"/>
    <col min="10048" max="10048" width="11.88671875" style="2" customWidth="1"/>
    <col min="10049" max="10050" width="13.88671875" style="2" customWidth="1"/>
    <col min="10051" max="10051" width="15.109375" style="2" customWidth="1"/>
    <col min="10052" max="10053" width="11.44140625" style="2"/>
    <col min="10054" max="10054" width="11.5546875" style="2" bestFit="1" customWidth="1"/>
    <col min="10055" max="10055" width="12.109375" style="2" bestFit="1" customWidth="1"/>
    <col min="10056" max="10286" width="11.44140625" style="2"/>
    <col min="10287" max="10288" width="0" style="2" hidden="1" customWidth="1"/>
    <col min="10289" max="10294" width="6.88671875" style="2" customWidth="1"/>
    <col min="10295" max="10295" width="7.88671875" style="2" customWidth="1"/>
    <col min="10296" max="10296" width="6.88671875" style="2" customWidth="1"/>
    <col min="10297" max="10297" width="8.88671875" style="2" customWidth="1"/>
    <col min="10298" max="10298" width="5" style="2" customWidth="1"/>
    <col min="10299" max="10302" width="0" style="2" hidden="1" customWidth="1"/>
    <col min="10303" max="10303" width="7.109375" style="2" customWidth="1"/>
    <col min="10304" max="10304" width="11.88671875" style="2" customWidth="1"/>
    <col min="10305" max="10306" width="13.88671875" style="2" customWidth="1"/>
    <col min="10307" max="10307" width="15.109375" style="2" customWidth="1"/>
    <col min="10308" max="10309" width="11.44140625" style="2"/>
    <col min="10310" max="10310" width="11.5546875" style="2" bestFit="1" customWidth="1"/>
    <col min="10311" max="10311" width="12.109375" style="2" bestFit="1" customWidth="1"/>
    <col min="10312" max="10542" width="11.44140625" style="2"/>
    <col min="10543" max="10544" width="0" style="2" hidden="1" customWidth="1"/>
    <col min="10545" max="10550" width="6.88671875" style="2" customWidth="1"/>
    <col min="10551" max="10551" width="7.88671875" style="2" customWidth="1"/>
    <col min="10552" max="10552" width="6.88671875" style="2" customWidth="1"/>
    <col min="10553" max="10553" width="8.88671875" style="2" customWidth="1"/>
    <col min="10554" max="10554" width="5" style="2" customWidth="1"/>
    <col min="10555" max="10558" width="0" style="2" hidden="1" customWidth="1"/>
    <col min="10559" max="10559" width="7.109375" style="2" customWidth="1"/>
    <col min="10560" max="10560" width="11.88671875" style="2" customWidth="1"/>
    <col min="10561" max="10562" width="13.88671875" style="2" customWidth="1"/>
    <col min="10563" max="10563" width="15.109375" style="2" customWidth="1"/>
    <col min="10564" max="10565" width="11.44140625" style="2"/>
    <col min="10566" max="10566" width="11.5546875" style="2" bestFit="1" customWidth="1"/>
    <col min="10567" max="10567" width="12.109375" style="2" bestFit="1" customWidth="1"/>
    <col min="10568" max="10798" width="11.44140625" style="2"/>
    <col min="10799" max="10800" width="0" style="2" hidden="1" customWidth="1"/>
    <col min="10801" max="10806" width="6.88671875" style="2" customWidth="1"/>
    <col min="10807" max="10807" width="7.88671875" style="2" customWidth="1"/>
    <col min="10808" max="10808" width="6.88671875" style="2" customWidth="1"/>
    <col min="10809" max="10809" width="8.88671875" style="2" customWidth="1"/>
    <col min="10810" max="10810" width="5" style="2" customWidth="1"/>
    <col min="10811" max="10814" width="0" style="2" hidden="1" customWidth="1"/>
    <col min="10815" max="10815" width="7.109375" style="2" customWidth="1"/>
    <col min="10816" max="10816" width="11.88671875" style="2" customWidth="1"/>
    <col min="10817" max="10818" width="13.88671875" style="2" customWidth="1"/>
    <col min="10819" max="10819" width="15.109375" style="2" customWidth="1"/>
    <col min="10820" max="10821" width="11.44140625" style="2"/>
    <col min="10822" max="10822" width="11.5546875" style="2" bestFit="1" customWidth="1"/>
    <col min="10823" max="10823" width="12.109375" style="2" bestFit="1" customWidth="1"/>
    <col min="10824" max="11054" width="11.44140625" style="2"/>
    <col min="11055" max="11056" width="0" style="2" hidden="1" customWidth="1"/>
    <col min="11057" max="11062" width="6.88671875" style="2" customWidth="1"/>
    <col min="11063" max="11063" width="7.88671875" style="2" customWidth="1"/>
    <col min="11064" max="11064" width="6.88671875" style="2" customWidth="1"/>
    <col min="11065" max="11065" width="8.88671875" style="2" customWidth="1"/>
    <col min="11066" max="11066" width="5" style="2" customWidth="1"/>
    <col min="11067" max="11070" width="0" style="2" hidden="1" customWidth="1"/>
    <col min="11071" max="11071" width="7.109375" style="2" customWidth="1"/>
    <col min="11072" max="11072" width="11.88671875" style="2" customWidth="1"/>
    <col min="11073" max="11074" width="13.88671875" style="2" customWidth="1"/>
    <col min="11075" max="11075" width="15.109375" style="2" customWidth="1"/>
    <col min="11076" max="11077" width="11.44140625" style="2"/>
    <col min="11078" max="11078" width="11.5546875" style="2" bestFit="1" customWidth="1"/>
    <col min="11079" max="11079" width="12.109375" style="2" bestFit="1" customWidth="1"/>
    <col min="11080" max="11310" width="11.44140625" style="2"/>
    <col min="11311" max="11312" width="0" style="2" hidden="1" customWidth="1"/>
    <col min="11313" max="11318" width="6.88671875" style="2" customWidth="1"/>
    <col min="11319" max="11319" width="7.88671875" style="2" customWidth="1"/>
    <col min="11320" max="11320" width="6.88671875" style="2" customWidth="1"/>
    <col min="11321" max="11321" width="8.88671875" style="2" customWidth="1"/>
    <col min="11322" max="11322" width="5" style="2" customWidth="1"/>
    <col min="11323" max="11326" width="0" style="2" hidden="1" customWidth="1"/>
    <col min="11327" max="11327" width="7.109375" style="2" customWidth="1"/>
    <col min="11328" max="11328" width="11.88671875" style="2" customWidth="1"/>
    <col min="11329" max="11330" width="13.88671875" style="2" customWidth="1"/>
    <col min="11331" max="11331" width="15.109375" style="2" customWidth="1"/>
    <col min="11332" max="11333" width="11.44140625" style="2"/>
    <col min="11334" max="11334" width="11.5546875" style="2" bestFit="1" customWidth="1"/>
    <col min="11335" max="11335" width="12.109375" style="2" bestFit="1" customWidth="1"/>
    <col min="11336" max="11566" width="11.44140625" style="2"/>
    <col min="11567" max="11568" width="0" style="2" hidden="1" customWidth="1"/>
    <col min="11569" max="11574" width="6.88671875" style="2" customWidth="1"/>
    <col min="11575" max="11575" width="7.88671875" style="2" customWidth="1"/>
    <col min="11576" max="11576" width="6.88671875" style="2" customWidth="1"/>
    <col min="11577" max="11577" width="8.88671875" style="2" customWidth="1"/>
    <col min="11578" max="11578" width="5" style="2" customWidth="1"/>
    <col min="11579" max="11582" width="0" style="2" hidden="1" customWidth="1"/>
    <col min="11583" max="11583" width="7.109375" style="2" customWidth="1"/>
    <col min="11584" max="11584" width="11.88671875" style="2" customWidth="1"/>
    <col min="11585" max="11586" width="13.88671875" style="2" customWidth="1"/>
    <col min="11587" max="11587" width="15.109375" style="2" customWidth="1"/>
    <col min="11588" max="11589" width="11.44140625" style="2"/>
    <col min="11590" max="11590" width="11.5546875" style="2" bestFit="1" customWidth="1"/>
    <col min="11591" max="11591" width="12.109375" style="2" bestFit="1" customWidth="1"/>
    <col min="11592" max="11822" width="11.44140625" style="2"/>
    <col min="11823" max="11824" width="0" style="2" hidden="1" customWidth="1"/>
    <col min="11825" max="11830" width="6.88671875" style="2" customWidth="1"/>
    <col min="11831" max="11831" width="7.88671875" style="2" customWidth="1"/>
    <col min="11832" max="11832" width="6.88671875" style="2" customWidth="1"/>
    <col min="11833" max="11833" width="8.88671875" style="2" customWidth="1"/>
    <col min="11834" max="11834" width="5" style="2" customWidth="1"/>
    <col min="11835" max="11838" width="0" style="2" hidden="1" customWidth="1"/>
    <col min="11839" max="11839" width="7.109375" style="2" customWidth="1"/>
    <col min="11840" max="11840" width="11.88671875" style="2" customWidth="1"/>
    <col min="11841" max="11842" width="13.88671875" style="2" customWidth="1"/>
    <col min="11843" max="11843" width="15.109375" style="2" customWidth="1"/>
    <col min="11844" max="11845" width="11.44140625" style="2"/>
    <col min="11846" max="11846" width="11.5546875" style="2" bestFit="1" customWidth="1"/>
    <col min="11847" max="11847" width="12.109375" style="2" bestFit="1" customWidth="1"/>
    <col min="11848" max="12078" width="11.44140625" style="2"/>
    <col min="12079" max="12080" width="0" style="2" hidden="1" customWidth="1"/>
    <col min="12081" max="12086" width="6.88671875" style="2" customWidth="1"/>
    <col min="12087" max="12087" width="7.88671875" style="2" customWidth="1"/>
    <col min="12088" max="12088" width="6.88671875" style="2" customWidth="1"/>
    <col min="12089" max="12089" width="8.88671875" style="2" customWidth="1"/>
    <col min="12090" max="12090" width="5" style="2" customWidth="1"/>
    <col min="12091" max="12094" width="0" style="2" hidden="1" customWidth="1"/>
    <col min="12095" max="12095" width="7.109375" style="2" customWidth="1"/>
    <col min="12096" max="12096" width="11.88671875" style="2" customWidth="1"/>
    <col min="12097" max="12098" width="13.88671875" style="2" customWidth="1"/>
    <col min="12099" max="12099" width="15.109375" style="2" customWidth="1"/>
    <col min="12100" max="12101" width="11.44140625" style="2"/>
    <col min="12102" max="12102" width="11.5546875" style="2" bestFit="1" customWidth="1"/>
    <col min="12103" max="12103" width="12.109375" style="2" bestFit="1" customWidth="1"/>
    <col min="12104" max="12334" width="11.44140625" style="2"/>
    <col min="12335" max="12336" width="0" style="2" hidden="1" customWidth="1"/>
    <col min="12337" max="12342" width="6.88671875" style="2" customWidth="1"/>
    <col min="12343" max="12343" width="7.88671875" style="2" customWidth="1"/>
    <col min="12344" max="12344" width="6.88671875" style="2" customWidth="1"/>
    <col min="12345" max="12345" width="8.88671875" style="2" customWidth="1"/>
    <col min="12346" max="12346" width="5" style="2" customWidth="1"/>
    <col min="12347" max="12350" width="0" style="2" hidden="1" customWidth="1"/>
    <col min="12351" max="12351" width="7.109375" style="2" customWidth="1"/>
    <col min="12352" max="12352" width="11.88671875" style="2" customWidth="1"/>
    <col min="12353" max="12354" width="13.88671875" style="2" customWidth="1"/>
    <col min="12355" max="12355" width="15.109375" style="2" customWidth="1"/>
    <col min="12356" max="12357" width="11.44140625" style="2"/>
    <col min="12358" max="12358" width="11.5546875" style="2" bestFit="1" customWidth="1"/>
    <col min="12359" max="12359" width="12.109375" style="2" bestFit="1" customWidth="1"/>
    <col min="12360" max="12590" width="11.44140625" style="2"/>
    <col min="12591" max="12592" width="0" style="2" hidden="1" customWidth="1"/>
    <col min="12593" max="12598" width="6.88671875" style="2" customWidth="1"/>
    <col min="12599" max="12599" width="7.88671875" style="2" customWidth="1"/>
    <col min="12600" max="12600" width="6.88671875" style="2" customWidth="1"/>
    <col min="12601" max="12601" width="8.88671875" style="2" customWidth="1"/>
    <col min="12602" max="12602" width="5" style="2" customWidth="1"/>
    <col min="12603" max="12606" width="0" style="2" hidden="1" customWidth="1"/>
    <col min="12607" max="12607" width="7.109375" style="2" customWidth="1"/>
    <col min="12608" max="12608" width="11.88671875" style="2" customWidth="1"/>
    <col min="12609" max="12610" width="13.88671875" style="2" customWidth="1"/>
    <col min="12611" max="12611" width="15.109375" style="2" customWidth="1"/>
    <col min="12612" max="12613" width="11.44140625" style="2"/>
    <col min="12614" max="12614" width="11.5546875" style="2" bestFit="1" customWidth="1"/>
    <col min="12615" max="12615" width="12.109375" style="2" bestFit="1" customWidth="1"/>
    <col min="12616" max="12846" width="11.44140625" style="2"/>
    <col min="12847" max="12848" width="0" style="2" hidden="1" customWidth="1"/>
    <col min="12849" max="12854" width="6.88671875" style="2" customWidth="1"/>
    <col min="12855" max="12855" width="7.88671875" style="2" customWidth="1"/>
    <col min="12856" max="12856" width="6.88671875" style="2" customWidth="1"/>
    <col min="12857" max="12857" width="8.88671875" style="2" customWidth="1"/>
    <col min="12858" max="12858" width="5" style="2" customWidth="1"/>
    <col min="12859" max="12862" width="0" style="2" hidden="1" customWidth="1"/>
    <col min="12863" max="12863" width="7.109375" style="2" customWidth="1"/>
    <col min="12864" max="12864" width="11.88671875" style="2" customWidth="1"/>
    <col min="12865" max="12866" width="13.88671875" style="2" customWidth="1"/>
    <col min="12867" max="12867" width="15.109375" style="2" customWidth="1"/>
    <col min="12868" max="12869" width="11.44140625" style="2"/>
    <col min="12870" max="12870" width="11.5546875" style="2" bestFit="1" customWidth="1"/>
    <col min="12871" max="12871" width="12.109375" style="2" bestFit="1" customWidth="1"/>
    <col min="12872" max="13102" width="11.44140625" style="2"/>
    <col min="13103" max="13104" width="0" style="2" hidden="1" customWidth="1"/>
    <col min="13105" max="13110" width="6.88671875" style="2" customWidth="1"/>
    <col min="13111" max="13111" width="7.88671875" style="2" customWidth="1"/>
    <col min="13112" max="13112" width="6.88671875" style="2" customWidth="1"/>
    <col min="13113" max="13113" width="8.88671875" style="2" customWidth="1"/>
    <col min="13114" max="13114" width="5" style="2" customWidth="1"/>
    <col min="13115" max="13118" width="0" style="2" hidden="1" customWidth="1"/>
    <col min="13119" max="13119" width="7.109375" style="2" customWidth="1"/>
    <col min="13120" max="13120" width="11.88671875" style="2" customWidth="1"/>
    <col min="13121" max="13122" width="13.88671875" style="2" customWidth="1"/>
    <col min="13123" max="13123" width="15.109375" style="2" customWidth="1"/>
    <col min="13124" max="13125" width="11.44140625" style="2"/>
    <col min="13126" max="13126" width="11.5546875" style="2" bestFit="1" customWidth="1"/>
    <col min="13127" max="13127" width="12.109375" style="2" bestFit="1" customWidth="1"/>
    <col min="13128" max="13358" width="11.44140625" style="2"/>
    <col min="13359" max="13360" width="0" style="2" hidden="1" customWidth="1"/>
    <col min="13361" max="13366" width="6.88671875" style="2" customWidth="1"/>
    <col min="13367" max="13367" width="7.88671875" style="2" customWidth="1"/>
    <col min="13368" max="13368" width="6.88671875" style="2" customWidth="1"/>
    <col min="13369" max="13369" width="8.88671875" style="2" customWidth="1"/>
    <col min="13370" max="13370" width="5" style="2" customWidth="1"/>
    <col min="13371" max="13374" width="0" style="2" hidden="1" customWidth="1"/>
    <col min="13375" max="13375" width="7.109375" style="2" customWidth="1"/>
    <col min="13376" max="13376" width="11.88671875" style="2" customWidth="1"/>
    <col min="13377" max="13378" width="13.88671875" style="2" customWidth="1"/>
    <col min="13379" max="13379" width="15.109375" style="2" customWidth="1"/>
    <col min="13380" max="13381" width="11.44140625" style="2"/>
    <col min="13382" max="13382" width="11.5546875" style="2" bestFit="1" customWidth="1"/>
    <col min="13383" max="13383" width="12.109375" style="2" bestFit="1" customWidth="1"/>
    <col min="13384" max="13614" width="11.44140625" style="2"/>
    <col min="13615" max="13616" width="0" style="2" hidden="1" customWidth="1"/>
    <col min="13617" max="13622" width="6.88671875" style="2" customWidth="1"/>
    <col min="13623" max="13623" width="7.88671875" style="2" customWidth="1"/>
    <col min="13624" max="13624" width="6.88671875" style="2" customWidth="1"/>
    <col min="13625" max="13625" width="8.88671875" style="2" customWidth="1"/>
    <col min="13626" max="13626" width="5" style="2" customWidth="1"/>
    <col min="13627" max="13630" width="0" style="2" hidden="1" customWidth="1"/>
    <col min="13631" max="13631" width="7.109375" style="2" customWidth="1"/>
    <col min="13632" max="13632" width="11.88671875" style="2" customWidth="1"/>
    <col min="13633" max="13634" width="13.88671875" style="2" customWidth="1"/>
    <col min="13635" max="13635" width="15.109375" style="2" customWidth="1"/>
    <col min="13636" max="13637" width="11.44140625" style="2"/>
    <col min="13638" max="13638" width="11.5546875" style="2" bestFit="1" customWidth="1"/>
    <col min="13639" max="13639" width="12.109375" style="2" bestFit="1" customWidth="1"/>
    <col min="13640" max="13870" width="11.44140625" style="2"/>
    <col min="13871" max="13872" width="0" style="2" hidden="1" customWidth="1"/>
    <col min="13873" max="13878" width="6.88671875" style="2" customWidth="1"/>
    <col min="13879" max="13879" width="7.88671875" style="2" customWidth="1"/>
    <col min="13880" max="13880" width="6.88671875" style="2" customWidth="1"/>
    <col min="13881" max="13881" width="8.88671875" style="2" customWidth="1"/>
    <col min="13882" max="13882" width="5" style="2" customWidth="1"/>
    <col min="13883" max="13886" width="0" style="2" hidden="1" customWidth="1"/>
    <col min="13887" max="13887" width="7.109375" style="2" customWidth="1"/>
    <col min="13888" max="13888" width="11.88671875" style="2" customWidth="1"/>
    <col min="13889" max="13890" width="13.88671875" style="2" customWidth="1"/>
    <col min="13891" max="13891" width="15.109375" style="2" customWidth="1"/>
    <col min="13892" max="13893" width="11.44140625" style="2"/>
    <col min="13894" max="13894" width="11.5546875" style="2" bestFit="1" customWidth="1"/>
    <col min="13895" max="13895" width="12.109375" style="2" bestFit="1" customWidth="1"/>
    <col min="13896" max="14126" width="11.44140625" style="2"/>
    <col min="14127" max="14128" width="0" style="2" hidden="1" customWidth="1"/>
    <col min="14129" max="14134" width="6.88671875" style="2" customWidth="1"/>
    <col min="14135" max="14135" width="7.88671875" style="2" customWidth="1"/>
    <col min="14136" max="14136" width="6.88671875" style="2" customWidth="1"/>
    <col min="14137" max="14137" width="8.88671875" style="2" customWidth="1"/>
    <col min="14138" max="14138" width="5" style="2" customWidth="1"/>
    <col min="14139" max="14142" width="0" style="2" hidden="1" customWidth="1"/>
    <col min="14143" max="14143" width="7.109375" style="2" customWidth="1"/>
    <col min="14144" max="14144" width="11.88671875" style="2" customWidth="1"/>
    <col min="14145" max="14146" width="13.88671875" style="2" customWidth="1"/>
    <col min="14147" max="14147" width="15.109375" style="2" customWidth="1"/>
    <col min="14148" max="14149" width="11.44140625" style="2"/>
    <col min="14150" max="14150" width="11.5546875" style="2" bestFit="1" customWidth="1"/>
    <col min="14151" max="14151" width="12.109375" style="2" bestFit="1" customWidth="1"/>
    <col min="14152" max="14382" width="11.44140625" style="2"/>
    <col min="14383" max="14384" width="0" style="2" hidden="1" customWidth="1"/>
    <col min="14385" max="14390" width="6.88671875" style="2" customWidth="1"/>
    <col min="14391" max="14391" width="7.88671875" style="2" customWidth="1"/>
    <col min="14392" max="14392" width="6.88671875" style="2" customWidth="1"/>
    <col min="14393" max="14393" width="8.88671875" style="2" customWidth="1"/>
    <col min="14394" max="14394" width="5" style="2" customWidth="1"/>
    <col min="14395" max="14398" width="0" style="2" hidden="1" customWidth="1"/>
    <col min="14399" max="14399" width="7.109375" style="2" customWidth="1"/>
    <col min="14400" max="14400" width="11.88671875" style="2" customWidth="1"/>
    <col min="14401" max="14402" width="13.88671875" style="2" customWidth="1"/>
    <col min="14403" max="14403" width="15.109375" style="2" customWidth="1"/>
    <col min="14404" max="14405" width="11.44140625" style="2"/>
    <col min="14406" max="14406" width="11.5546875" style="2" bestFit="1" customWidth="1"/>
    <col min="14407" max="14407" width="12.109375" style="2" bestFit="1" customWidth="1"/>
    <col min="14408" max="14638" width="11.44140625" style="2"/>
    <col min="14639" max="14640" width="0" style="2" hidden="1" customWidth="1"/>
    <col min="14641" max="14646" width="6.88671875" style="2" customWidth="1"/>
    <col min="14647" max="14647" width="7.88671875" style="2" customWidth="1"/>
    <col min="14648" max="14648" width="6.88671875" style="2" customWidth="1"/>
    <col min="14649" max="14649" width="8.88671875" style="2" customWidth="1"/>
    <col min="14650" max="14650" width="5" style="2" customWidth="1"/>
    <col min="14651" max="14654" width="0" style="2" hidden="1" customWidth="1"/>
    <col min="14655" max="14655" width="7.109375" style="2" customWidth="1"/>
    <col min="14656" max="14656" width="11.88671875" style="2" customWidth="1"/>
    <col min="14657" max="14658" width="13.88671875" style="2" customWidth="1"/>
    <col min="14659" max="14659" width="15.109375" style="2" customWidth="1"/>
    <col min="14660" max="14661" width="11.44140625" style="2"/>
    <col min="14662" max="14662" width="11.5546875" style="2" bestFit="1" customWidth="1"/>
    <col min="14663" max="14663" width="12.109375" style="2" bestFit="1" customWidth="1"/>
    <col min="14664" max="14894" width="11.44140625" style="2"/>
    <col min="14895" max="14896" width="0" style="2" hidden="1" customWidth="1"/>
    <col min="14897" max="14902" width="6.88671875" style="2" customWidth="1"/>
    <col min="14903" max="14903" width="7.88671875" style="2" customWidth="1"/>
    <col min="14904" max="14904" width="6.88671875" style="2" customWidth="1"/>
    <col min="14905" max="14905" width="8.88671875" style="2" customWidth="1"/>
    <col min="14906" max="14906" width="5" style="2" customWidth="1"/>
    <col min="14907" max="14910" width="0" style="2" hidden="1" customWidth="1"/>
    <col min="14911" max="14911" width="7.109375" style="2" customWidth="1"/>
    <col min="14912" max="14912" width="11.88671875" style="2" customWidth="1"/>
    <col min="14913" max="14914" width="13.88671875" style="2" customWidth="1"/>
    <col min="14915" max="14915" width="15.109375" style="2" customWidth="1"/>
    <col min="14916" max="14917" width="11.44140625" style="2"/>
    <col min="14918" max="14918" width="11.5546875" style="2" bestFit="1" customWidth="1"/>
    <col min="14919" max="14919" width="12.109375" style="2" bestFit="1" customWidth="1"/>
    <col min="14920" max="15150" width="11.44140625" style="2"/>
    <col min="15151" max="15152" width="0" style="2" hidden="1" customWidth="1"/>
    <col min="15153" max="15158" width="6.88671875" style="2" customWidth="1"/>
    <col min="15159" max="15159" width="7.88671875" style="2" customWidth="1"/>
    <col min="15160" max="15160" width="6.88671875" style="2" customWidth="1"/>
    <col min="15161" max="15161" width="8.88671875" style="2" customWidth="1"/>
    <col min="15162" max="15162" width="5" style="2" customWidth="1"/>
    <col min="15163" max="15166" width="0" style="2" hidden="1" customWidth="1"/>
    <col min="15167" max="15167" width="7.109375" style="2" customWidth="1"/>
    <col min="15168" max="15168" width="11.88671875" style="2" customWidth="1"/>
    <col min="15169" max="15170" width="13.88671875" style="2" customWidth="1"/>
    <col min="15171" max="15171" width="15.109375" style="2" customWidth="1"/>
    <col min="15172" max="15173" width="11.44140625" style="2"/>
    <col min="15174" max="15174" width="11.5546875" style="2" bestFit="1" customWidth="1"/>
    <col min="15175" max="15175" width="12.109375" style="2" bestFit="1" customWidth="1"/>
    <col min="15176" max="15406" width="11.44140625" style="2"/>
    <col min="15407" max="15408" width="0" style="2" hidden="1" customWidth="1"/>
    <col min="15409" max="15414" width="6.88671875" style="2" customWidth="1"/>
    <col min="15415" max="15415" width="7.88671875" style="2" customWidth="1"/>
    <col min="15416" max="15416" width="6.88671875" style="2" customWidth="1"/>
    <col min="15417" max="15417" width="8.88671875" style="2" customWidth="1"/>
    <col min="15418" max="15418" width="5" style="2" customWidth="1"/>
    <col min="15419" max="15422" width="0" style="2" hidden="1" customWidth="1"/>
    <col min="15423" max="15423" width="7.109375" style="2" customWidth="1"/>
    <col min="15424" max="15424" width="11.88671875" style="2" customWidth="1"/>
    <col min="15425" max="15426" width="13.88671875" style="2" customWidth="1"/>
    <col min="15427" max="15427" width="15.109375" style="2" customWidth="1"/>
    <col min="15428" max="15429" width="11.44140625" style="2"/>
    <col min="15430" max="15430" width="11.5546875" style="2" bestFit="1" customWidth="1"/>
    <col min="15431" max="15431" width="12.109375" style="2" bestFit="1" customWidth="1"/>
    <col min="15432" max="15662" width="11.44140625" style="2"/>
    <col min="15663" max="15664" width="0" style="2" hidden="1" customWidth="1"/>
    <col min="15665" max="15670" width="6.88671875" style="2" customWidth="1"/>
    <col min="15671" max="15671" width="7.88671875" style="2" customWidth="1"/>
    <col min="15672" max="15672" width="6.88671875" style="2" customWidth="1"/>
    <col min="15673" max="15673" width="8.88671875" style="2" customWidth="1"/>
    <col min="15674" max="15674" width="5" style="2" customWidth="1"/>
    <col min="15675" max="15678" width="0" style="2" hidden="1" customWidth="1"/>
    <col min="15679" max="15679" width="7.109375" style="2" customWidth="1"/>
    <col min="15680" max="15680" width="11.88671875" style="2" customWidth="1"/>
    <col min="15681" max="15682" width="13.88671875" style="2" customWidth="1"/>
    <col min="15683" max="15683" width="15.109375" style="2" customWidth="1"/>
    <col min="15684" max="15685" width="11.44140625" style="2"/>
    <col min="15686" max="15686" width="11.5546875" style="2" bestFit="1" customWidth="1"/>
    <col min="15687" max="15687" width="12.109375" style="2" bestFit="1" customWidth="1"/>
    <col min="15688" max="15918" width="11.44140625" style="2"/>
    <col min="15919" max="15920" width="0" style="2" hidden="1" customWidth="1"/>
    <col min="15921" max="15926" width="6.88671875" style="2" customWidth="1"/>
    <col min="15927" max="15927" width="7.88671875" style="2" customWidth="1"/>
    <col min="15928" max="15928" width="6.88671875" style="2" customWidth="1"/>
    <col min="15929" max="15929" width="8.88671875" style="2" customWidth="1"/>
    <col min="15930" max="15930" width="5" style="2" customWidth="1"/>
    <col min="15931" max="15934" width="0" style="2" hidden="1" customWidth="1"/>
    <col min="15935" max="15935" width="7.109375" style="2" customWidth="1"/>
    <col min="15936" max="15936" width="11.88671875" style="2" customWidth="1"/>
    <col min="15937" max="15938" width="13.88671875" style="2" customWidth="1"/>
    <col min="15939" max="15939" width="15.109375" style="2" customWidth="1"/>
    <col min="15940" max="15941" width="11.44140625" style="2"/>
    <col min="15942" max="15942" width="11.5546875" style="2" bestFit="1" customWidth="1"/>
    <col min="15943" max="15943" width="12.109375" style="2" bestFit="1" customWidth="1"/>
    <col min="15944" max="16384" width="11.44140625" style="2"/>
  </cols>
  <sheetData>
    <row r="1" spans="1:45" s="12" customFormat="1" x14ac:dyDescent="0.3">
      <c r="A1" s="62"/>
      <c r="B1" s="63"/>
      <c r="G1" s="64"/>
      <c r="K1" s="65"/>
      <c r="L1" s="66"/>
      <c r="M1" s="67"/>
      <c r="N1" s="65"/>
      <c r="O1" s="65"/>
    </row>
    <row r="2" spans="1:45" s="53" customFormat="1" ht="23.4" x14ac:dyDescent="0.45">
      <c r="A2" s="139"/>
      <c r="B2" s="68" t="s">
        <v>82</v>
      </c>
      <c r="C2" s="55"/>
      <c r="D2" s="55"/>
      <c r="E2" s="56"/>
      <c r="F2" s="57"/>
      <c r="H2" s="57"/>
      <c r="K2" s="58"/>
      <c r="L2" s="59"/>
      <c r="M2" s="60"/>
      <c r="N2" s="58"/>
      <c r="O2" s="58"/>
    </row>
    <row r="3" spans="1:45" s="27" customFormat="1" ht="12.6" customHeight="1" x14ac:dyDescent="0.4">
      <c r="A3" s="7"/>
      <c r="B3" s="50"/>
      <c r="C3" s="51"/>
      <c r="D3" s="51"/>
      <c r="E3" s="51"/>
      <c r="F3" s="51"/>
      <c r="G3" s="51"/>
      <c r="H3" s="51"/>
      <c r="I3" s="52"/>
      <c r="J3" s="52"/>
      <c r="L3" s="31"/>
      <c r="M3" s="28"/>
      <c r="N3" s="28"/>
      <c r="O3" s="28"/>
    </row>
    <row r="4" spans="1:45" s="53" customFormat="1" ht="23.4" x14ac:dyDescent="0.45">
      <c r="A4" s="139"/>
      <c r="B4" s="54" t="s">
        <v>69</v>
      </c>
      <c r="C4" s="55"/>
      <c r="D4" s="55"/>
      <c r="E4" s="56"/>
      <c r="F4" s="57"/>
      <c r="H4" s="57"/>
      <c r="K4" s="58"/>
      <c r="L4" s="59"/>
      <c r="M4" s="60"/>
      <c r="N4" s="58"/>
      <c r="O4" s="58"/>
    </row>
    <row r="5" spans="1:45" ht="12.6" customHeight="1" x14ac:dyDescent="0.3">
      <c r="A5" s="7"/>
      <c r="K5" s="7"/>
      <c r="L5" s="32"/>
      <c r="M5" s="14"/>
      <c r="N5" s="14"/>
      <c r="O5" s="61"/>
    </row>
    <row r="6" spans="1:45" s="8" customFormat="1" x14ac:dyDescent="0.3">
      <c r="A6" s="140"/>
      <c r="D6" s="69"/>
      <c r="E6" s="69"/>
      <c r="F6" s="69"/>
      <c r="G6" s="70"/>
      <c r="H6" s="71"/>
      <c r="I6" s="72"/>
      <c r="J6" s="72"/>
      <c r="K6" s="73"/>
      <c r="L6" s="74"/>
      <c r="M6" s="73"/>
      <c r="O6" s="75"/>
    </row>
    <row r="7" spans="1:45" s="30" customFormat="1" ht="28.8" x14ac:dyDescent="0.3">
      <c r="A7" s="81" t="s">
        <v>26</v>
      </c>
      <c r="B7" s="76" t="s">
        <v>6</v>
      </c>
      <c r="C7" s="77"/>
      <c r="D7" s="78"/>
      <c r="E7" s="78"/>
      <c r="F7" s="78"/>
      <c r="G7" s="78"/>
      <c r="H7" s="78"/>
      <c r="I7" s="78"/>
      <c r="J7" s="107"/>
      <c r="K7" s="117" t="s">
        <v>12</v>
      </c>
      <c r="L7" s="120" t="s">
        <v>0</v>
      </c>
      <c r="M7" s="124" t="s">
        <v>83</v>
      </c>
      <c r="N7" s="83" t="s">
        <v>7</v>
      </c>
      <c r="O7" s="117" t="s">
        <v>15</v>
      </c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</row>
    <row r="8" spans="1:45" ht="15" customHeight="1" x14ac:dyDescent="0.3">
      <c r="A8" s="90"/>
      <c r="B8" s="9"/>
      <c r="C8" s="9"/>
      <c r="D8" s="9"/>
      <c r="E8" s="9"/>
      <c r="F8" s="9"/>
      <c r="G8" s="9"/>
      <c r="H8" s="9"/>
      <c r="I8" s="9"/>
      <c r="J8" s="108"/>
      <c r="K8" s="118"/>
      <c r="L8" s="121"/>
      <c r="M8" s="125"/>
      <c r="N8" s="84"/>
      <c r="O8" s="129"/>
    </row>
    <row r="9" spans="1:45" s="11" customFormat="1" ht="15" customHeight="1" x14ac:dyDescent="0.3">
      <c r="A9" s="141">
        <v>1</v>
      </c>
      <c r="B9" s="79" t="s">
        <v>11</v>
      </c>
      <c r="C9" s="80"/>
      <c r="D9" s="80"/>
      <c r="E9" s="80"/>
      <c r="F9" s="80"/>
      <c r="G9" s="80"/>
      <c r="H9" s="80"/>
      <c r="I9" s="80"/>
      <c r="J9" s="109"/>
      <c r="K9" s="118"/>
      <c r="L9" s="122"/>
      <c r="M9" s="126"/>
      <c r="N9" s="85"/>
      <c r="O9" s="130"/>
    </row>
    <row r="10" spans="1:45" ht="15" customHeight="1" x14ac:dyDescent="0.3">
      <c r="A10" s="90"/>
      <c r="B10" s="9"/>
      <c r="C10" s="9"/>
      <c r="D10" s="9"/>
      <c r="E10" s="9"/>
      <c r="F10" s="9"/>
      <c r="G10" s="9"/>
      <c r="H10" s="9"/>
      <c r="I10" s="9"/>
      <c r="J10" s="108"/>
      <c r="K10" s="118"/>
      <c r="L10" s="121"/>
      <c r="M10" s="127"/>
      <c r="N10" s="84"/>
      <c r="O10" s="131"/>
    </row>
    <row r="11" spans="1:45" s="11" customFormat="1" x14ac:dyDescent="0.3">
      <c r="A11" s="142" t="s">
        <v>97</v>
      </c>
      <c r="B11" s="82" t="s">
        <v>13</v>
      </c>
      <c r="C11" s="10"/>
      <c r="D11" s="10"/>
      <c r="E11" s="10"/>
      <c r="F11" s="10"/>
      <c r="G11" s="10"/>
      <c r="H11" s="9"/>
      <c r="I11" s="10"/>
      <c r="J11" s="110"/>
      <c r="K11" s="119" t="s">
        <v>1</v>
      </c>
      <c r="L11" s="123">
        <v>1</v>
      </c>
      <c r="M11" s="123"/>
      <c r="N11" s="86"/>
      <c r="O11" s="123">
        <f>M11*L11</f>
        <v>0</v>
      </c>
    </row>
    <row r="12" spans="1:45" s="11" customFormat="1" x14ac:dyDescent="0.3">
      <c r="A12" s="142"/>
      <c r="B12" s="82"/>
      <c r="C12" s="10"/>
      <c r="D12" s="10"/>
      <c r="E12" s="10"/>
      <c r="F12" s="10"/>
      <c r="G12" s="10"/>
      <c r="H12" s="9"/>
      <c r="I12" s="10"/>
      <c r="J12" s="110"/>
      <c r="K12" s="119"/>
      <c r="L12" s="123"/>
      <c r="M12" s="123"/>
      <c r="N12" s="86"/>
      <c r="O12" s="132"/>
    </row>
    <row r="13" spans="1:45" s="11" customFormat="1" x14ac:dyDescent="0.3">
      <c r="A13" s="142" t="s">
        <v>98</v>
      </c>
      <c r="B13" s="82" t="s">
        <v>29</v>
      </c>
      <c r="C13" s="82"/>
      <c r="D13" s="10"/>
      <c r="E13" s="10"/>
      <c r="F13" s="10"/>
      <c r="G13" s="10"/>
      <c r="H13" s="9"/>
      <c r="I13" s="10"/>
      <c r="J13" s="110"/>
      <c r="K13" s="119"/>
      <c r="L13" s="123"/>
      <c r="M13" s="123"/>
      <c r="N13" s="86"/>
      <c r="O13" s="132"/>
    </row>
    <row r="14" spans="1:45" s="11" customFormat="1" x14ac:dyDescent="0.3">
      <c r="A14" s="142" t="s">
        <v>99</v>
      </c>
      <c r="B14" s="82" t="s">
        <v>30</v>
      </c>
      <c r="C14" s="82"/>
      <c r="D14" s="10"/>
      <c r="E14" s="10"/>
      <c r="F14" s="10"/>
      <c r="G14" s="10"/>
      <c r="H14" s="9"/>
      <c r="I14" s="10"/>
      <c r="J14" s="110"/>
      <c r="K14" s="119" t="s">
        <v>1</v>
      </c>
      <c r="L14" s="123">
        <v>1</v>
      </c>
      <c r="M14" s="123"/>
      <c r="N14" s="86"/>
      <c r="O14" s="123">
        <f t="shared" ref="O14:O28" si="0">M14*L14</f>
        <v>0</v>
      </c>
    </row>
    <row r="15" spans="1:45" s="11" customFormat="1" x14ac:dyDescent="0.3">
      <c r="A15" s="142" t="s">
        <v>100</v>
      </c>
      <c r="B15" s="82" t="s">
        <v>31</v>
      </c>
      <c r="C15" s="82"/>
      <c r="D15" s="10"/>
      <c r="E15" s="10"/>
      <c r="F15" s="10"/>
      <c r="G15" s="10"/>
      <c r="H15" s="9"/>
      <c r="I15" s="10"/>
      <c r="J15" s="110"/>
      <c r="K15" s="119" t="s">
        <v>17</v>
      </c>
      <c r="L15" s="123">
        <v>1</v>
      </c>
      <c r="M15" s="123"/>
      <c r="N15" s="86"/>
      <c r="O15" s="123">
        <f t="shared" si="0"/>
        <v>0</v>
      </c>
    </row>
    <row r="16" spans="1:45" s="11" customFormat="1" x14ac:dyDescent="0.3">
      <c r="A16" s="142"/>
      <c r="B16" s="82"/>
      <c r="C16" s="10"/>
      <c r="D16" s="10"/>
      <c r="E16" s="10"/>
      <c r="F16" s="10"/>
      <c r="G16" s="10"/>
      <c r="H16" s="9"/>
      <c r="I16" s="10"/>
      <c r="J16" s="110"/>
      <c r="K16" s="119"/>
      <c r="L16" s="123"/>
      <c r="M16" s="123"/>
      <c r="N16" s="86"/>
      <c r="O16" s="132"/>
    </row>
    <row r="17" spans="1:15" s="11" customFormat="1" x14ac:dyDescent="0.3">
      <c r="A17" s="142" t="s">
        <v>101</v>
      </c>
      <c r="B17" s="82" t="s">
        <v>59</v>
      </c>
      <c r="C17" s="10"/>
      <c r="D17" s="10"/>
      <c r="E17" s="10"/>
      <c r="F17" s="10"/>
      <c r="G17" s="10"/>
      <c r="H17" s="9"/>
      <c r="I17" s="10"/>
      <c r="J17" s="110"/>
      <c r="K17" s="119"/>
      <c r="L17" s="123"/>
      <c r="M17" s="123"/>
      <c r="N17" s="86"/>
      <c r="O17" s="132"/>
    </row>
    <row r="18" spans="1:15" s="11" customFormat="1" x14ac:dyDescent="0.3">
      <c r="A18" s="142" t="s">
        <v>102</v>
      </c>
      <c r="B18" s="82" t="s">
        <v>30</v>
      </c>
      <c r="C18" s="82"/>
      <c r="D18" s="10"/>
      <c r="E18" s="10"/>
      <c r="F18" s="10"/>
      <c r="G18" s="10"/>
      <c r="H18" s="9"/>
      <c r="I18" s="10"/>
      <c r="J18" s="110"/>
      <c r="K18" s="119" t="s">
        <v>1</v>
      </c>
      <c r="L18" s="123">
        <v>1</v>
      </c>
      <c r="M18" s="123"/>
      <c r="N18" s="86"/>
      <c r="O18" s="123">
        <f t="shared" si="0"/>
        <v>0</v>
      </c>
    </row>
    <row r="19" spans="1:15" s="11" customFormat="1" x14ac:dyDescent="0.3">
      <c r="A19" s="142" t="s">
        <v>103</v>
      </c>
      <c r="B19" s="82" t="s">
        <v>31</v>
      </c>
      <c r="C19" s="82"/>
      <c r="D19" s="10"/>
      <c r="E19" s="10"/>
      <c r="F19" s="10"/>
      <c r="G19" s="10"/>
      <c r="H19" s="9"/>
      <c r="I19" s="10"/>
      <c r="J19" s="110"/>
      <c r="K19" s="119" t="s">
        <v>60</v>
      </c>
      <c r="L19" s="123">
        <v>2</v>
      </c>
      <c r="M19" s="123"/>
      <c r="N19" s="86"/>
      <c r="O19" s="123">
        <f t="shared" si="0"/>
        <v>0</v>
      </c>
    </row>
    <row r="20" spans="1:15" s="11" customFormat="1" x14ac:dyDescent="0.3">
      <c r="A20" s="142"/>
      <c r="B20" s="82"/>
      <c r="C20" s="10"/>
      <c r="D20" s="10"/>
      <c r="E20" s="10"/>
      <c r="F20" s="10"/>
      <c r="G20" s="10"/>
      <c r="H20" s="9"/>
      <c r="I20" s="10"/>
      <c r="J20" s="110"/>
      <c r="K20" s="119"/>
      <c r="L20" s="123"/>
      <c r="M20" s="123"/>
      <c r="N20" s="86"/>
      <c r="O20" s="132"/>
    </row>
    <row r="21" spans="1:15" s="11" customFormat="1" x14ac:dyDescent="0.3">
      <c r="A21" s="142" t="s">
        <v>104</v>
      </c>
      <c r="B21" s="82" t="s">
        <v>74</v>
      </c>
      <c r="C21" s="10"/>
      <c r="D21" s="10"/>
      <c r="E21" s="10"/>
      <c r="F21" s="10"/>
      <c r="G21" s="10"/>
      <c r="H21" s="9"/>
      <c r="I21" s="10"/>
      <c r="J21" s="111" t="s">
        <v>75</v>
      </c>
      <c r="K21" s="119"/>
      <c r="L21" s="123"/>
      <c r="M21" s="123"/>
      <c r="N21" s="86"/>
      <c r="O21" s="132"/>
    </row>
    <row r="22" spans="1:15" s="11" customFormat="1" x14ac:dyDescent="0.3">
      <c r="A22" s="142" t="s">
        <v>105</v>
      </c>
      <c r="B22" s="82" t="s">
        <v>76</v>
      </c>
      <c r="C22" s="82"/>
      <c r="D22" s="10"/>
      <c r="E22" s="10"/>
      <c r="F22" s="10"/>
      <c r="G22" s="10"/>
      <c r="H22" s="9"/>
      <c r="I22" s="10"/>
      <c r="J22" s="111"/>
      <c r="K22" s="119" t="s">
        <v>2</v>
      </c>
      <c r="L22" s="123">
        <v>42</v>
      </c>
      <c r="M22" s="123"/>
      <c r="N22" s="86"/>
      <c r="O22" s="123">
        <f t="shared" si="0"/>
        <v>0</v>
      </c>
    </row>
    <row r="23" spans="1:15" s="11" customFormat="1" x14ac:dyDescent="0.3">
      <c r="A23" s="142" t="s">
        <v>106</v>
      </c>
      <c r="B23" s="82" t="s">
        <v>31</v>
      </c>
      <c r="C23" s="82"/>
      <c r="D23" s="10"/>
      <c r="E23" s="10"/>
      <c r="F23" s="10"/>
      <c r="G23" s="10"/>
      <c r="H23" s="9"/>
      <c r="I23" s="10"/>
      <c r="J23" s="110"/>
      <c r="K23" s="119" t="s">
        <v>60</v>
      </c>
      <c r="L23" s="123">
        <v>2</v>
      </c>
      <c r="M23" s="123"/>
      <c r="N23" s="86"/>
      <c r="O23" s="123">
        <f t="shared" si="0"/>
        <v>0</v>
      </c>
    </row>
    <row r="24" spans="1:15" s="11" customFormat="1" x14ac:dyDescent="0.3">
      <c r="A24" s="142" t="s">
        <v>107</v>
      </c>
      <c r="B24" s="82" t="s">
        <v>77</v>
      </c>
      <c r="C24" s="10"/>
      <c r="D24" s="10"/>
      <c r="E24" s="10"/>
      <c r="F24" s="10"/>
      <c r="G24" s="10"/>
      <c r="H24" s="9"/>
      <c r="I24" s="10"/>
      <c r="J24" s="110"/>
      <c r="K24" s="119" t="s">
        <v>2</v>
      </c>
      <c r="L24" s="123">
        <v>42</v>
      </c>
      <c r="M24" s="123"/>
      <c r="N24" s="86"/>
      <c r="O24" s="123">
        <f t="shared" si="0"/>
        <v>0</v>
      </c>
    </row>
    <row r="25" spans="1:15" s="11" customFormat="1" x14ac:dyDescent="0.3">
      <c r="A25" s="90"/>
      <c r="B25" s="10"/>
      <c r="C25" s="10"/>
      <c r="D25" s="10"/>
      <c r="E25" s="10"/>
      <c r="F25" s="10"/>
      <c r="G25" s="10"/>
      <c r="H25" s="9"/>
      <c r="I25" s="10"/>
      <c r="J25" s="110"/>
      <c r="K25" s="119"/>
      <c r="L25" s="123"/>
      <c r="M25" s="123"/>
      <c r="N25" s="37"/>
      <c r="O25" s="133"/>
    </row>
    <row r="26" spans="1:15" s="11" customFormat="1" x14ac:dyDescent="0.3">
      <c r="A26" s="142" t="s">
        <v>108</v>
      </c>
      <c r="B26" s="82" t="s">
        <v>110</v>
      </c>
      <c r="C26" s="10"/>
      <c r="D26" s="10"/>
      <c r="E26" s="10"/>
      <c r="F26" s="10"/>
      <c r="G26" s="10"/>
      <c r="H26" s="9"/>
      <c r="I26" s="10"/>
      <c r="J26" s="111"/>
      <c r="K26" s="119" t="s">
        <v>17</v>
      </c>
      <c r="L26" s="123">
        <v>2</v>
      </c>
      <c r="M26" s="123"/>
      <c r="N26" s="37"/>
      <c r="O26" s="123">
        <f t="shared" si="0"/>
        <v>0</v>
      </c>
    </row>
    <row r="27" spans="1:15" s="11" customFormat="1" x14ac:dyDescent="0.3">
      <c r="A27" s="142"/>
      <c r="B27" s="10"/>
      <c r="C27" s="10"/>
      <c r="D27" s="10"/>
      <c r="E27" s="10"/>
      <c r="F27" s="10"/>
      <c r="G27" s="10"/>
      <c r="H27" s="9"/>
      <c r="I27" s="10"/>
      <c r="J27" s="110"/>
      <c r="K27" s="119"/>
      <c r="L27" s="123"/>
      <c r="M27" s="123"/>
      <c r="N27" s="37"/>
      <c r="O27" s="133"/>
    </row>
    <row r="28" spans="1:15" s="11" customFormat="1" x14ac:dyDescent="0.3">
      <c r="A28" s="142" t="s">
        <v>109</v>
      </c>
      <c r="B28" s="82" t="s">
        <v>91</v>
      </c>
      <c r="C28" s="82"/>
      <c r="D28" s="10"/>
      <c r="E28" s="10"/>
      <c r="F28" s="10"/>
      <c r="G28" s="10"/>
      <c r="H28" s="9"/>
      <c r="I28" s="10"/>
      <c r="J28" s="110"/>
      <c r="K28" s="119" t="s">
        <v>10</v>
      </c>
      <c r="L28" s="123">
        <v>320</v>
      </c>
      <c r="M28" s="123"/>
      <c r="N28" s="37"/>
      <c r="O28" s="123">
        <f t="shared" si="0"/>
        <v>0</v>
      </c>
    </row>
    <row r="29" spans="1:15" s="11" customFormat="1" x14ac:dyDescent="0.3">
      <c r="A29" s="142"/>
      <c r="B29" s="82"/>
      <c r="C29" s="82"/>
      <c r="D29" s="10"/>
      <c r="E29" s="10"/>
      <c r="F29" s="10"/>
      <c r="G29" s="10"/>
      <c r="H29" s="9"/>
      <c r="I29" s="10"/>
      <c r="J29" s="110"/>
      <c r="K29" s="119"/>
      <c r="L29" s="123"/>
      <c r="M29" s="123"/>
      <c r="N29" s="37"/>
      <c r="O29" s="133"/>
    </row>
    <row r="30" spans="1:15" s="11" customFormat="1" x14ac:dyDescent="0.3">
      <c r="A30" s="90"/>
      <c r="B30" s="10"/>
      <c r="C30" s="10"/>
      <c r="D30" s="10"/>
      <c r="E30" s="10"/>
      <c r="F30" s="10"/>
      <c r="G30" s="10"/>
      <c r="H30" s="9"/>
      <c r="I30" s="36"/>
      <c r="J30" s="112" t="s">
        <v>14</v>
      </c>
      <c r="K30" s="119"/>
      <c r="L30" s="123"/>
      <c r="M30" s="123"/>
      <c r="N30" s="87"/>
      <c r="O30" s="134">
        <f>SUM(O8:O28)</f>
        <v>0</v>
      </c>
    </row>
    <row r="31" spans="1:15" s="11" customFormat="1" x14ac:dyDescent="0.3">
      <c r="A31" s="90"/>
      <c r="B31" s="48"/>
      <c r="C31" s="10"/>
      <c r="D31" s="10"/>
      <c r="E31" s="10"/>
      <c r="F31" s="10"/>
      <c r="G31" s="10"/>
      <c r="H31" s="9"/>
      <c r="I31" s="10"/>
      <c r="J31" s="113"/>
      <c r="K31" s="119"/>
      <c r="L31" s="123"/>
      <c r="M31" s="123"/>
      <c r="N31" s="88" t="s">
        <v>5</v>
      </c>
      <c r="O31" s="130"/>
    </row>
    <row r="32" spans="1:15" s="11" customFormat="1" ht="15" customHeight="1" x14ac:dyDescent="0.3">
      <c r="A32" s="141">
        <v>2</v>
      </c>
      <c r="B32" s="79" t="s">
        <v>51</v>
      </c>
      <c r="C32" s="80"/>
      <c r="D32" s="80"/>
      <c r="E32" s="80"/>
      <c r="F32" s="80"/>
      <c r="G32" s="80"/>
      <c r="H32" s="80"/>
      <c r="I32" s="80"/>
      <c r="J32" s="109"/>
      <c r="K32" s="119"/>
      <c r="L32" s="123"/>
      <c r="M32" s="123"/>
      <c r="N32" s="85"/>
      <c r="O32" s="130"/>
    </row>
    <row r="33" spans="1:15" ht="15" customHeight="1" x14ac:dyDescent="0.3">
      <c r="A33" s="90"/>
      <c r="B33" s="9"/>
      <c r="C33" s="9"/>
      <c r="D33" s="9"/>
      <c r="E33" s="9"/>
      <c r="F33" s="9"/>
      <c r="G33" s="9"/>
      <c r="H33" s="9"/>
      <c r="I33" s="9"/>
      <c r="J33" s="108"/>
      <c r="K33" s="119"/>
      <c r="L33" s="123"/>
      <c r="M33" s="123"/>
      <c r="N33" s="84"/>
      <c r="O33" s="131">
        <v>0</v>
      </c>
    </row>
    <row r="34" spans="1:15" s="11" customFormat="1" x14ac:dyDescent="0.3">
      <c r="A34" s="142" t="s">
        <v>20</v>
      </c>
      <c r="B34" s="82" t="s">
        <v>37</v>
      </c>
      <c r="C34" s="10"/>
      <c r="D34" s="10"/>
      <c r="E34" s="10"/>
      <c r="F34" s="10"/>
      <c r="G34" s="10"/>
      <c r="H34" s="9"/>
      <c r="I34" s="10"/>
      <c r="J34" s="110"/>
      <c r="K34" s="119" t="s">
        <v>1</v>
      </c>
      <c r="L34" s="123">
        <v>1</v>
      </c>
      <c r="M34" s="123"/>
      <c r="N34" s="37"/>
      <c r="O34" s="123">
        <f>M34*L34</f>
        <v>0</v>
      </c>
    </row>
    <row r="35" spans="1:15" s="11" customFormat="1" x14ac:dyDescent="0.3">
      <c r="A35" s="90"/>
      <c r="B35" s="10"/>
      <c r="C35" s="10"/>
      <c r="D35" s="10"/>
      <c r="E35" s="10"/>
      <c r="F35" s="10"/>
      <c r="G35" s="10"/>
      <c r="H35" s="9"/>
      <c r="I35" s="10"/>
      <c r="J35" s="110"/>
      <c r="K35" s="119"/>
      <c r="L35" s="123"/>
      <c r="M35" s="123"/>
      <c r="N35" s="37"/>
      <c r="O35" s="130"/>
    </row>
    <row r="36" spans="1:15" s="11" customFormat="1" x14ac:dyDescent="0.3">
      <c r="A36" s="142" t="s">
        <v>21</v>
      </c>
      <c r="B36" s="82" t="s">
        <v>134</v>
      </c>
      <c r="C36" s="10"/>
      <c r="D36" s="10"/>
      <c r="E36" s="10"/>
      <c r="F36" s="10"/>
      <c r="G36" s="10"/>
      <c r="H36" s="9"/>
      <c r="I36" s="49"/>
      <c r="J36" s="111" t="s">
        <v>135</v>
      </c>
      <c r="K36" s="119" t="s">
        <v>10</v>
      </c>
      <c r="L36" s="123">
        <v>90</v>
      </c>
      <c r="M36" s="123"/>
      <c r="N36" s="37"/>
      <c r="O36" s="123">
        <f>M36*L36</f>
        <v>0</v>
      </c>
    </row>
    <row r="37" spans="1:15" s="11" customFormat="1" x14ac:dyDescent="0.3">
      <c r="A37" s="90"/>
      <c r="B37" s="10"/>
      <c r="C37" s="10"/>
      <c r="D37" s="10"/>
      <c r="E37" s="10"/>
      <c r="F37" s="10"/>
      <c r="G37" s="10"/>
      <c r="H37" s="9"/>
      <c r="I37" s="49"/>
      <c r="J37" s="114"/>
      <c r="K37" s="119"/>
      <c r="L37" s="123"/>
      <c r="M37" s="123"/>
      <c r="N37" s="37"/>
      <c r="O37" s="130"/>
    </row>
    <row r="38" spans="1:15" s="11" customFormat="1" x14ac:dyDescent="0.3">
      <c r="A38" s="142" t="s">
        <v>73</v>
      </c>
      <c r="B38" s="82" t="s">
        <v>36</v>
      </c>
      <c r="C38" s="10"/>
      <c r="D38" s="10"/>
      <c r="E38" s="10"/>
      <c r="F38" s="10"/>
      <c r="G38" s="10"/>
      <c r="H38" s="9"/>
      <c r="I38" s="49"/>
      <c r="J38" s="111" t="s">
        <v>135</v>
      </c>
      <c r="K38" s="119" t="s">
        <v>10</v>
      </c>
      <c r="L38" s="123">
        <v>50</v>
      </c>
      <c r="M38" s="123"/>
      <c r="N38" s="37"/>
      <c r="O38" s="123">
        <f>M38*L38</f>
        <v>0</v>
      </c>
    </row>
    <row r="39" spans="1:15" s="11" customFormat="1" x14ac:dyDescent="0.3">
      <c r="A39" s="90"/>
      <c r="B39" s="10"/>
      <c r="C39" s="10"/>
      <c r="D39" s="10"/>
      <c r="E39" s="10"/>
      <c r="F39" s="10"/>
      <c r="G39" s="10"/>
      <c r="H39" s="9"/>
      <c r="I39" s="49"/>
      <c r="J39" s="111"/>
      <c r="K39" s="119"/>
      <c r="L39" s="123"/>
      <c r="M39" s="123"/>
      <c r="N39" s="37"/>
      <c r="O39" s="130"/>
    </row>
    <row r="40" spans="1:15" s="11" customFormat="1" x14ac:dyDescent="0.3">
      <c r="A40" s="90"/>
      <c r="B40" s="10"/>
      <c r="C40" s="10"/>
      <c r="D40" s="10"/>
      <c r="E40" s="10"/>
      <c r="F40" s="10"/>
      <c r="G40" s="10"/>
      <c r="H40" s="9"/>
      <c r="I40" s="36"/>
      <c r="J40" s="112" t="s">
        <v>14</v>
      </c>
      <c r="K40" s="119"/>
      <c r="L40" s="123"/>
      <c r="M40" s="123"/>
      <c r="N40" s="87"/>
      <c r="O40" s="134">
        <f>SUM(O32:O39)</f>
        <v>0</v>
      </c>
    </row>
    <row r="41" spans="1:15" s="11" customFormat="1" x14ac:dyDescent="0.3">
      <c r="A41" s="90"/>
      <c r="B41" s="10"/>
      <c r="C41" s="10"/>
      <c r="D41" s="10"/>
      <c r="E41" s="10"/>
      <c r="F41" s="10"/>
      <c r="G41" s="10"/>
      <c r="H41" s="9"/>
      <c r="I41" s="36"/>
      <c r="J41" s="115"/>
      <c r="K41" s="119"/>
      <c r="L41" s="123"/>
      <c r="M41" s="123"/>
      <c r="N41" s="37"/>
      <c r="O41" s="130"/>
    </row>
    <row r="42" spans="1:15" s="11" customFormat="1" ht="18" x14ac:dyDescent="0.3">
      <c r="A42" s="141">
        <v>3</v>
      </c>
      <c r="B42" s="79" t="s">
        <v>71</v>
      </c>
      <c r="C42" s="80"/>
      <c r="D42" s="80"/>
      <c r="E42" s="80"/>
      <c r="F42" s="80"/>
      <c r="G42" s="80"/>
      <c r="H42" s="80"/>
      <c r="I42" s="80"/>
      <c r="J42" s="109"/>
      <c r="K42" s="119"/>
      <c r="L42" s="123"/>
      <c r="M42" s="123"/>
      <c r="N42" s="85"/>
      <c r="O42" s="130"/>
    </row>
    <row r="43" spans="1:15" ht="15" customHeight="1" x14ac:dyDescent="0.3">
      <c r="A43" s="90"/>
      <c r="B43" s="9"/>
      <c r="C43" s="9"/>
      <c r="D43" s="9"/>
      <c r="E43" s="9"/>
      <c r="F43" s="9"/>
      <c r="G43" s="9"/>
      <c r="H43" s="9"/>
      <c r="I43" s="9"/>
      <c r="J43" s="108"/>
      <c r="K43" s="119"/>
      <c r="L43" s="123"/>
      <c r="M43" s="123"/>
      <c r="N43" s="84"/>
      <c r="O43" s="131">
        <v>0</v>
      </c>
    </row>
    <row r="44" spans="1:15" s="11" customFormat="1" x14ac:dyDescent="0.3">
      <c r="A44" s="142" t="s">
        <v>22</v>
      </c>
      <c r="B44" s="82" t="s">
        <v>70</v>
      </c>
      <c r="C44" s="10"/>
      <c r="D44" s="10"/>
      <c r="E44" s="10"/>
      <c r="F44" s="10"/>
      <c r="G44" s="10"/>
      <c r="H44" s="9"/>
      <c r="I44" s="10"/>
      <c r="J44" s="110"/>
      <c r="K44" s="119"/>
      <c r="L44" s="123"/>
      <c r="M44" s="123"/>
      <c r="N44" s="37"/>
      <c r="O44" s="131">
        <v>0</v>
      </c>
    </row>
    <row r="45" spans="1:15" s="11" customFormat="1" x14ac:dyDescent="0.3">
      <c r="A45" s="142" t="s">
        <v>115</v>
      </c>
      <c r="B45" s="82" t="s">
        <v>38</v>
      </c>
      <c r="C45" s="10"/>
      <c r="D45" s="10"/>
      <c r="E45" s="10"/>
      <c r="F45" s="10"/>
      <c r="G45" s="10"/>
      <c r="H45" s="9"/>
      <c r="I45" s="10"/>
      <c r="J45" s="110"/>
      <c r="K45" s="119" t="s">
        <v>10</v>
      </c>
      <c r="L45" s="123">
        <v>12</v>
      </c>
      <c r="M45" s="123"/>
      <c r="N45" s="37"/>
      <c r="O45" s="123">
        <f>M45*L45</f>
        <v>0</v>
      </c>
    </row>
    <row r="46" spans="1:15" s="11" customFormat="1" x14ac:dyDescent="0.3">
      <c r="A46" s="142" t="s">
        <v>116</v>
      </c>
      <c r="B46" s="82" t="s">
        <v>39</v>
      </c>
      <c r="C46" s="10"/>
      <c r="D46" s="10"/>
      <c r="E46" s="10"/>
      <c r="F46" s="10"/>
      <c r="G46" s="10"/>
      <c r="H46" s="9"/>
      <c r="I46" s="10"/>
      <c r="J46" s="110"/>
      <c r="K46" s="119" t="s">
        <v>10</v>
      </c>
      <c r="L46" s="123">
        <v>6</v>
      </c>
      <c r="M46" s="123"/>
      <c r="N46" s="37"/>
      <c r="O46" s="123">
        <f>M46*L46</f>
        <v>0</v>
      </c>
    </row>
    <row r="47" spans="1:15" s="11" customFormat="1" x14ac:dyDescent="0.3">
      <c r="A47" s="142" t="s">
        <v>117</v>
      </c>
      <c r="B47" s="82" t="s">
        <v>40</v>
      </c>
      <c r="C47" s="10"/>
      <c r="D47" s="10"/>
      <c r="E47" s="10"/>
      <c r="F47" s="10"/>
      <c r="G47" s="10"/>
      <c r="H47" s="9"/>
      <c r="I47" s="10"/>
      <c r="J47" s="110"/>
      <c r="K47" s="119" t="s">
        <v>10</v>
      </c>
      <c r="L47" s="123">
        <v>4</v>
      </c>
      <c r="M47" s="123"/>
      <c r="N47" s="37"/>
      <c r="O47" s="123">
        <f>M47*L47</f>
        <v>0</v>
      </c>
    </row>
    <row r="48" spans="1:15" s="11" customFormat="1" x14ac:dyDescent="0.3">
      <c r="A48" s="142"/>
      <c r="B48" s="10"/>
      <c r="C48" s="10"/>
      <c r="D48" s="10"/>
      <c r="E48" s="10"/>
      <c r="F48" s="10"/>
      <c r="G48" s="10"/>
      <c r="H48" s="9"/>
      <c r="I48" s="10"/>
      <c r="J48" s="110"/>
      <c r="K48" s="119"/>
      <c r="L48" s="123"/>
      <c r="M48" s="123"/>
      <c r="N48" s="37"/>
      <c r="O48" s="131"/>
    </row>
    <row r="49" spans="1:15" s="11" customFormat="1" x14ac:dyDescent="0.3">
      <c r="A49" s="142" t="s">
        <v>23</v>
      </c>
      <c r="B49" s="82" t="s">
        <v>78</v>
      </c>
      <c r="C49" s="10"/>
      <c r="D49" s="10"/>
      <c r="E49" s="10"/>
      <c r="F49" s="10"/>
      <c r="G49" s="10"/>
      <c r="H49" s="9"/>
      <c r="I49" s="10"/>
      <c r="J49" s="110"/>
      <c r="K49" s="119" t="s">
        <v>2</v>
      </c>
      <c r="L49" s="123">
        <v>50</v>
      </c>
      <c r="M49" s="123"/>
      <c r="N49" s="37"/>
      <c r="O49" s="123">
        <f>M49*L49</f>
        <v>0</v>
      </c>
    </row>
    <row r="50" spans="1:15" s="11" customFormat="1" x14ac:dyDescent="0.3">
      <c r="A50" s="142"/>
      <c r="B50" s="82"/>
      <c r="C50" s="10"/>
      <c r="D50" s="10"/>
      <c r="E50" s="10"/>
      <c r="F50" s="10"/>
      <c r="G50" s="10"/>
      <c r="H50" s="9"/>
      <c r="I50" s="10"/>
      <c r="J50" s="110"/>
      <c r="K50" s="119"/>
      <c r="L50" s="123"/>
      <c r="M50" s="123"/>
      <c r="N50" s="37"/>
      <c r="O50" s="131"/>
    </row>
    <row r="51" spans="1:15" s="11" customFormat="1" x14ac:dyDescent="0.3">
      <c r="A51" s="142" t="s">
        <v>28</v>
      </c>
      <c r="B51" s="82" t="s">
        <v>79</v>
      </c>
      <c r="C51" s="10"/>
      <c r="D51" s="10"/>
      <c r="E51" s="10"/>
      <c r="F51" s="10"/>
      <c r="G51" s="10"/>
      <c r="H51" s="9"/>
      <c r="I51" s="10"/>
      <c r="J51" s="110"/>
      <c r="K51" s="119" t="s">
        <v>2</v>
      </c>
      <c r="L51" s="123">
        <v>10</v>
      </c>
      <c r="M51" s="123"/>
      <c r="N51" s="37"/>
      <c r="O51" s="123">
        <f>M51*L51</f>
        <v>0</v>
      </c>
    </row>
    <row r="52" spans="1:15" s="11" customFormat="1" x14ac:dyDescent="0.3">
      <c r="A52" s="142"/>
      <c r="B52" s="82"/>
      <c r="C52" s="10"/>
      <c r="D52" s="10"/>
      <c r="E52" s="10"/>
      <c r="F52" s="10"/>
      <c r="G52" s="10"/>
      <c r="H52" s="9"/>
      <c r="I52" s="10"/>
      <c r="J52" s="110"/>
      <c r="K52" s="119"/>
      <c r="L52" s="123"/>
      <c r="M52" s="123"/>
      <c r="N52" s="37"/>
      <c r="O52" s="131"/>
    </row>
    <row r="53" spans="1:15" s="11" customFormat="1" x14ac:dyDescent="0.3">
      <c r="A53" s="142" t="s">
        <v>118</v>
      </c>
      <c r="B53" s="82" t="s">
        <v>32</v>
      </c>
      <c r="C53" s="10"/>
      <c r="D53" s="10"/>
      <c r="E53" s="10"/>
      <c r="F53" s="10"/>
      <c r="G53" s="10"/>
      <c r="H53" s="9"/>
      <c r="I53" s="10"/>
      <c r="J53" s="111" t="s">
        <v>88</v>
      </c>
      <c r="K53" s="119" t="s">
        <v>10</v>
      </c>
      <c r="L53" s="123">
        <f>SUM(L45:L47)*0.3</f>
        <v>6.6</v>
      </c>
      <c r="M53" s="123"/>
      <c r="N53" s="37"/>
      <c r="O53" s="123">
        <f>M53*L53</f>
        <v>0</v>
      </c>
    </row>
    <row r="54" spans="1:15" s="11" customFormat="1" x14ac:dyDescent="0.3">
      <c r="A54" s="142"/>
      <c r="B54" s="82"/>
      <c r="C54" s="10"/>
      <c r="D54" s="10"/>
      <c r="E54" s="10"/>
      <c r="F54" s="10"/>
      <c r="G54" s="10"/>
      <c r="H54" s="9"/>
      <c r="I54" s="10"/>
      <c r="J54" s="110"/>
      <c r="K54" s="119"/>
      <c r="L54" s="123"/>
      <c r="M54" s="123"/>
      <c r="N54" s="37"/>
      <c r="O54" s="131"/>
    </row>
    <row r="55" spans="1:15" s="11" customFormat="1" x14ac:dyDescent="0.3">
      <c r="A55" s="142" t="s">
        <v>119</v>
      </c>
      <c r="B55" s="82" t="s">
        <v>41</v>
      </c>
      <c r="C55" s="10"/>
      <c r="D55" s="10"/>
      <c r="E55" s="10"/>
      <c r="F55" s="10"/>
      <c r="G55" s="10"/>
      <c r="H55" s="9"/>
      <c r="I55" s="10"/>
      <c r="J55" s="111" t="s">
        <v>88</v>
      </c>
      <c r="K55" s="119" t="s">
        <v>10</v>
      </c>
      <c r="L55" s="123">
        <f>SUM(L45:L47)*0.3</f>
        <v>6.6</v>
      </c>
      <c r="M55" s="123"/>
      <c r="N55" s="37"/>
      <c r="O55" s="123">
        <f>M55*L55</f>
        <v>0</v>
      </c>
    </row>
    <row r="56" spans="1:15" s="11" customFormat="1" x14ac:dyDescent="0.3">
      <c r="A56" s="142"/>
      <c r="B56" s="82"/>
      <c r="C56" s="10"/>
      <c r="D56" s="10"/>
      <c r="E56" s="10"/>
      <c r="F56" s="10"/>
      <c r="G56" s="10"/>
      <c r="H56" s="9"/>
      <c r="I56" s="10"/>
      <c r="J56" s="110"/>
      <c r="K56" s="119"/>
      <c r="L56" s="123"/>
      <c r="M56" s="123"/>
      <c r="N56" s="37"/>
      <c r="O56" s="131"/>
    </row>
    <row r="57" spans="1:15" s="11" customFormat="1" x14ac:dyDescent="0.3">
      <c r="A57" s="142" t="s">
        <v>120</v>
      </c>
      <c r="B57" s="82" t="s">
        <v>33</v>
      </c>
      <c r="C57" s="10"/>
      <c r="D57" s="10"/>
      <c r="E57" s="10"/>
      <c r="F57" s="10"/>
      <c r="G57" s="10"/>
      <c r="H57" s="9"/>
      <c r="I57" s="10"/>
      <c r="J57" s="110"/>
      <c r="K57" s="119" t="s">
        <v>10</v>
      </c>
      <c r="L57" s="123">
        <f>SUM(L45:L47)</f>
        <v>22</v>
      </c>
      <c r="M57" s="123"/>
      <c r="N57" s="37"/>
      <c r="O57" s="123">
        <f>M57*L57</f>
        <v>0</v>
      </c>
    </row>
    <row r="58" spans="1:15" s="11" customFormat="1" x14ac:dyDescent="0.3">
      <c r="A58" s="142"/>
      <c r="B58" s="82"/>
      <c r="C58" s="10"/>
      <c r="D58" s="10"/>
      <c r="E58" s="10"/>
      <c r="F58" s="10"/>
      <c r="G58" s="10"/>
      <c r="H58" s="9"/>
      <c r="I58" s="10"/>
      <c r="J58" s="110"/>
      <c r="K58" s="119"/>
      <c r="L58" s="123"/>
      <c r="M58" s="123"/>
      <c r="N58" s="37"/>
      <c r="O58" s="131"/>
    </row>
    <row r="59" spans="1:15" s="11" customFormat="1" x14ac:dyDescent="0.3">
      <c r="A59" s="142" t="s">
        <v>121</v>
      </c>
      <c r="B59" s="82" t="s">
        <v>34</v>
      </c>
      <c r="C59" s="10"/>
      <c r="D59" s="10"/>
      <c r="E59" s="10"/>
      <c r="F59" s="10"/>
      <c r="G59" s="10"/>
      <c r="H59" s="9"/>
      <c r="I59" s="10"/>
      <c r="J59" s="111" t="s">
        <v>89</v>
      </c>
      <c r="K59" s="119" t="s">
        <v>10</v>
      </c>
      <c r="L59" s="123">
        <f>L57*0.1</f>
        <v>2.2000000000000002</v>
      </c>
      <c r="M59" s="123"/>
      <c r="N59" s="37"/>
      <c r="O59" s="123">
        <f>M59*L59</f>
        <v>0</v>
      </c>
    </row>
    <row r="60" spans="1:15" s="11" customFormat="1" x14ac:dyDescent="0.3">
      <c r="A60" s="142"/>
      <c r="B60" s="82"/>
      <c r="C60" s="10"/>
      <c r="D60" s="10"/>
      <c r="E60" s="10"/>
      <c r="F60" s="10"/>
      <c r="G60" s="10"/>
      <c r="H60" s="9"/>
      <c r="I60" s="10"/>
      <c r="J60" s="110"/>
      <c r="K60" s="119"/>
      <c r="L60" s="123"/>
      <c r="M60" s="123"/>
      <c r="N60" s="37"/>
      <c r="O60" s="131"/>
    </row>
    <row r="61" spans="1:15" s="11" customFormat="1" x14ac:dyDescent="0.3">
      <c r="A61" s="142" t="s">
        <v>122</v>
      </c>
      <c r="B61" s="82" t="s">
        <v>43</v>
      </c>
      <c r="C61" s="10"/>
      <c r="D61" s="10"/>
      <c r="E61" s="10"/>
      <c r="F61" s="10"/>
      <c r="G61" s="10"/>
      <c r="H61" s="9"/>
      <c r="I61" s="10"/>
      <c r="J61" s="111" t="s">
        <v>86</v>
      </c>
      <c r="K61" s="119" t="s">
        <v>2</v>
      </c>
      <c r="L61" s="123">
        <v>20</v>
      </c>
      <c r="M61" s="123"/>
      <c r="N61" s="37"/>
      <c r="O61" s="123">
        <f>M61*L61</f>
        <v>0</v>
      </c>
    </row>
    <row r="62" spans="1:15" s="11" customFormat="1" x14ac:dyDescent="0.3">
      <c r="A62" s="142"/>
      <c r="B62" s="82"/>
      <c r="C62" s="10"/>
      <c r="D62" s="10"/>
      <c r="E62" s="10"/>
      <c r="F62" s="10"/>
      <c r="G62" s="10"/>
      <c r="H62" s="9"/>
      <c r="I62" s="10"/>
      <c r="J62" s="110"/>
      <c r="K62" s="119"/>
      <c r="L62" s="123"/>
      <c r="M62" s="123"/>
      <c r="N62" s="37"/>
      <c r="O62" s="131"/>
    </row>
    <row r="63" spans="1:15" s="11" customFormat="1" x14ac:dyDescent="0.3">
      <c r="A63" s="142" t="s">
        <v>123</v>
      </c>
      <c r="B63" s="82" t="s">
        <v>44</v>
      </c>
      <c r="C63" s="10"/>
      <c r="D63" s="10"/>
      <c r="E63" s="10"/>
      <c r="F63" s="10"/>
      <c r="G63" s="10"/>
      <c r="H63" s="9"/>
      <c r="I63" s="10"/>
      <c r="J63" s="110"/>
      <c r="K63" s="119" t="s">
        <v>1</v>
      </c>
      <c r="L63" s="123">
        <v>1</v>
      </c>
      <c r="M63" s="123"/>
      <c r="N63" s="37"/>
      <c r="O63" s="123">
        <f>M63*L63</f>
        <v>0</v>
      </c>
    </row>
    <row r="64" spans="1:15" s="11" customFormat="1" x14ac:dyDescent="0.3">
      <c r="A64" s="142"/>
      <c r="B64" s="82"/>
      <c r="C64" s="10"/>
      <c r="D64" s="10"/>
      <c r="E64" s="10"/>
      <c r="F64" s="10"/>
      <c r="G64" s="10"/>
      <c r="H64" s="9"/>
      <c r="I64" s="10"/>
      <c r="J64" s="110"/>
      <c r="K64" s="119"/>
      <c r="L64" s="123"/>
      <c r="M64" s="123"/>
      <c r="N64" s="37"/>
      <c r="O64" s="131"/>
    </row>
    <row r="65" spans="1:15" s="11" customFormat="1" x14ac:dyDescent="0.3">
      <c r="A65" s="142" t="s">
        <v>124</v>
      </c>
      <c r="B65" s="82" t="s">
        <v>42</v>
      </c>
      <c r="C65" s="10"/>
      <c r="D65" s="10"/>
      <c r="E65" s="10"/>
      <c r="F65" s="10"/>
      <c r="G65" s="10"/>
      <c r="H65" s="9"/>
      <c r="I65" s="10"/>
      <c r="J65" s="111" t="s">
        <v>80</v>
      </c>
      <c r="K65" s="119" t="s">
        <v>10</v>
      </c>
      <c r="L65" s="123">
        <f>22+0.3*60</f>
        <v>40</v>
      </c>
      <c r="M65" s="123"/>
      <c r="N65" s="37"/>
      <c r="O65" s="123">
        <f>M65*L65</f>
        <v>0</v>
      </c>
    </row>
    <row r="66" spans="1:15" s="11" customFormat="1" x14ac:dyDescent="0.3">
      <c r="A66" s="142"/>
      <c r="B66" s="82"/>
      <c r="C66" s="10"/>
      <c r="D66" s="10"/>
      <c r="E66" s="10"/>
      <c r="F66" s="10"/>
      <c r="G66" s="10"/>
      <c r="H66" s="9"/>
      <c r="I66" s="10"/>
      <c r="J66" s="110"/>
      <c r="K66" s="119"/>
      <c r="L66" s="123"/>
      <c r="M66" s="123"/>
      <c r="N66" s="37"/>
      <c r="O66" s="131"/>
    </row>
    <row r="67" spans="1:15" s="11" customFormat="1" x14ac:dyDescent="0.3">
      <c r="A67" s="142" t="s">
        <v>125</v>
      </c>
      <c r="B67" s="82" t="s">
        <v>27</v>
      </c>
      <c r="C67" s="10"/>
      <c r="D67" s="10"/>
      <c r="E67" s="10"/>
      <c r="F67" s="10"/>
      <c r="G67" s="10"/>
      <c r="H67" s="9"/>
      <c r="I67" s="10"/>
      <c r="J67" s="110"/>
      <c r="K67" s="119" t="s">
        <v>10</v>
      </c>
      <c r="L67" s="123">
        <v>15</v>
      </c>
      <c r="M67" s="123"/>
      <c r="N67" s="37"/>
      <c r="O67" s="123">
        <f>M67*L67</f>
        <v>0</v>
      </c>
    </row>
    <row r="68" spans="1:15" s="11" customFormat="1" x14ac:dyDescent="0.3">
      <c r="A68" s="142"/>
      <c r="B68" s="82"/>
      <c r="C68" s="10"/>
      <c r="D68" s="10"/>
      <c r="E68" s="10"/>
      <c r="F68" s="10"/>
      <c r="G68" s="10"/>
      <c r="H68" s="9"/>
      <c r="I68" s="10"/>
      <c r="J68" s="110"/>
      <c r="K68" s="119"/>
      <c r="L68" s="123"/>
      <c r="M68" s="127"/>
      <c r="N68" s="37"/>
      <c r="O68" s="131"/>
    </row>
    <row r="69" spans="1:15" s="11" customFormat="1" x14ac:dyDescent="0.3">
      <c r="A69" s="142" t="s">
        <v>126</v>
      </c>
      <c r="B69" s="82" t="s">
        <v>81</v>
      </c>
      <c r="C69" s="10"/>
      <c r="D69" s="10"/>
      <c r="E69" s="10"/>
      <c r="F69" s="10"/>
      <c r="G69" s="10"/>
      <c r="H69" s="9"/>
      <c r="I69" s="10"/>
      <c r="J69" s="110"/>
      <c r="K69" s="119" t="s">
        <v>2</v>
      </c>
      <c r="L69" s="123">
        <v>60</v>
      </c>
      <c r="M69" s="123"/>
      <c r="N69" s="37"/>
      <c r="O69" s="123">
        <f>M69*L69</f>
        <v>0</v>
      </c>
    </row>
    <row r="70" spans="1:15" s="11" customFormat="1" x14ac:dyDescent="0.3">
      <c r="A70" s="142"/>
      <c r="B70" s="82"/>
      <c r="C70" s="10"/>
      <c r="D70" s="10"/>
      <c r="E70" s="10"/>
      <c r="F70" s="10"/>
      <c r="G70" s="10"/>
      <c r="H70" s="9"/>
      <c r="I70" s="10"/>
      <c r="J70" s="110"/>
      <c r="K70" s="119"/>
      <c r="L70" s="123"/>
      <c r="M70" s="123"/>
      <c r="N70" s="37"/>
      <c r="O70" s="131"/>
    </row>
    <row r="71" spans="1:15" s="11" customFormat="1" x14ac:dyDescent="0.3">
      <c r="A71" s="142" t="s">
        <v>127</v>
      </c>
      <c r="B71" s="82" t="s">
        <v>136</v>
      </c>
      <c r="C71" s="10"/>
      <c r="D71" s="10"/>
      <c r="E71" s="10"/>
      <c r="F71" s="10"/>
      <c r="G71" s="10"/>
      <c r="H71" s="9"/>
      <c r="I71" s="10"/>
      <c r="J71" s="110"/>
      <c r="K71" s="119" t="s">
        <v>1</v>
      </c>
      <c r="L71" s="123">
        <v>5</v>
      </c>
      <c r="M71" s="123"/>
      <c r="N71" s="37"/>
      <c r="O71" s="123">
        <f>M71*L71</f>
        <v>0</v>
      </c>
    </row>
    <row r="72" spans="1:15" s="11" customFormat="1" x14ac:dyDescent="0.3">
      <c r="A72" s="142"/>
      <c r="B72" s="82"/>
      <c r="C72" s="10"/>
      <c r="D72" s="10"/>
      <c r="E72" s="10"/>
      <c r="F72" s="10"/>
      <c r="G72" s="10"/>
      <c r="H72" s="9"/>
      <c r="I72" s="10"/>
      <c r="J72" s="110"/>
      <c r="K72" s="119"/>
      <c r="L72" s="123"/>
      <c r="M72" s="123"/>
      <c r="N72" s="37"/>
      <c r="O72" s="131"/>
    </row>
    <row r="73" spans="1:15" s="11" customFormat="1" x14ac:dyDescent="0.3">
      <c r="A73" s="142" t="s">
        <v>128</v>
      </c>
      <c r="B73" s="82" t="s">
        <v>45</v>
      </c>
      <c r="C73" s="10"/>
      <c r="D73" s="10"/>
      <c r="E73" s="10"/>
      <c r="F73" s="10"/>
      <c r="G73" s="10"/>
      <c r="H73" s="9"/>
      <c r="I73" s="10"/>
      <c r="J73" s="111" t="s">
        <v>35</v>
      </c>
      <c r="K73" s="119" t="s">
        <v>1</v>
      </c>
      <c r="L73" s="123">
        <v>1</v>
      </c>
      <c r="M73" s="123"/>
      <c r="N73" s="37"/>
      <c r="O73" s="123">
        <f>M73*L73</f>
        <v>0</v>
      </c>
    </row>
    <row r="74" spans="1:15" s="11" customFormat="1" x14ac:dyDescent="0.3">
      <c r="A74" s="142"/>
      <c r="B74" s="82"/>
      <c r="C74" s="10"/>
      <c r="D74" s="10"/>
      <c r="E74" s="10"/>
      <c r="F74" s="10"/>
      <c r="G74" s="10"/>
      <c r="H74" s="9"/>
      <c r="I74" s="10"/>
      <c r="J74" s="110"/>
      <c r="K74" s="119"/>
      <c r="L74" s="123"/>
      <c r="M74" s="123"/>
      <c r="N74" s="37"/>
      <c r="O74" s="131"/>
    </row>
    <row r="75" spans="1:15" s="11" customFormat="1" x14ac:dyDescent="0.3">
      <c r="A75" s="142" t="s">
        <v>129</v>
      </c>
      <c r="B75" s="82" t="s">
        <v>87</v>
      </c>
      <c r="C75" s="10"/>
      <c r="D75" s="10"/>
      <c r="E75" s="10"/>
      <c r="F75" s="10"/>
      <c r="G75" s="10"/>
      <c r="H75" s="9"/>
      <c r="I75" s="10"/>
      <c r="J75" s="111" t="s">
        <v>90</v>
      </c>
      <c r="K75" s="119" t="s">
        <v>2</v>
      </c>
      <c r="L75" s="123">
        <v>50</v>
      </c>
      <c r="M75" s="123"/>
      <c r="N75" s="37"/>
      <c r="O75" s="123">
        <f>M75*L75</f>
        <v>0</v>
      </c>
    </row>
    <row r="76" spans="1:15" s="11" customFormat="1" x14ac:dyDescent="0.3">
      <c r="A76" s="90"/>
      <c r="B76" s="82"/>
      <c r="C76" s="10"/>
      <c r="D76" s="10"/>
      <c r="E76" s="10"/>
      <c r="F76" s="10"/>
      <c r="G76" s="10"/>
      <c r="H76" s="9"/>
      <c r="I76" s="10"/>
      <c r="J76" s="110"/>
      <c r="K76" s="119"/>
      <c r="L76" s="123"/>
      <c r="M76" s="123"/>
      <c r="N76" s="37"/>
      <c r="O76" s="131"/>
    </row>
    <row r="77" spans="1:15" s="11" customFormat="1" x14ac:dyDescent="0.3">
      <c r="A77" s="90"/>
      <c r="B77" s="82"/>
      <c r="C77" s="10"/>
      <c r="D77" s="10"/>
      <c r="E77" s="10"/>
      <c r="F77" s="10"/>
      <c r="G77" s="10"/>
      <c r="H77" s="9"/>
      <c r="I77" s="36"/>
      <c r="J77" s="112" t="s">
        <v>14</v>
      </c>
      <c r="K77" s="119"/>
      <c r="L77" s="123"/>
      <c r="M77" s="123"/>
      <c r="N77" s="87"/>
      <c r="O77" s="134">
        <f>SUM(O42:O76)</f>
        <v>0</v>
      </c>
    </row>
    <row r="78" spans="1:15" s="11" customFormat="1" x14ac:dyDescent="0.3">
      <c r="A78" s="90"/>
      <c r="B78" s="82"/>
      <c r="C78" s="10"/>
      <c r="D78" s="10"/>
      <c r="E78" s="10"/>
      <c r="F78" s="10"/>
      <c r="G78" s="10"/>
      <c r="H78" s="9"/>
      <c r="I78" s="36"/>
      <c r="J78" s="115"/>
      <c r="K78" s="119"/>
      <c r="L78" s="123"/>
      <c r="M78" s="123"/>
      <c r="N78" s="37"/>
      <c r="O78" s="130"/>
    </row>
    <row r="79" spans="1:15" s="11" customFormat="1" ht="15" customHeight="1" x14ac:dyDescent="0.3">
      <c r="A79" s="141">
        <v>4</v>
      </c>
      <c r="B79" s="79" t="s">
        <v>93</v>
      </c>
      <c r="C79" s="80"/>
      <c r="D79" s="80"/>
      <c r="E79" s="80"/>
      <c r="F79" s="80"/>
      <c r="G79" s="80"/>
      <c r="H79" s="80"/>
      <c r="I79" s="80"/>
      <c r="J79" s="109"/>
      <c r="K79" s="119"/>
      <c r="L79" s="123"/>
      <c r="M79" s="123"/>
      <c r="N79" s="85"/>
      <c r="O79" s="130"/>
    </row>
    <row r="80" spans="1:15" ht="15" customHeight="1" x14ac:dyDescent="0.3">
      <c r="A80" s="142"/>
      <c r="B80" s="9"/>
      <c r="C80" s="9"/>
      <c r="D80" s="9"/>
      <c r="E80" s="9"/>
      <c r="F80" s="9"/>
      <c r="G80" s="9"/>
      <c r="H80" s="9"/>
      <c r="I80" s="9"/>
      <c r="J80" s="108"/>
      <c r="K80" s="119"/>
      <c r="L80" s="123"/>
      <c r="M80" s="123"/>
      <c r="N80" s="84"/>
      <c r="O80" s="131">
        <v>0</v>
      </c>
    </row>
    <row r="81" spans="1:15" s="11" customFormat="1" x14ac:dyDescent="0.3">
      <c r="A81" s="142" t="s">
        <v>24</v>
      </c>
      <c r="B81" s="82" t="s">
        <v>18</v>
      </c>
      <c r="C81" s="10"/>
      <c r="D81" s="10"/>
      <c r="E81" s="10"/>
      <c r="F81" s="10"/>
      <c r="G81" s="10"/>
      <c r="H81" s="9"/>
      <c r="I81" s="10"/>
      <c r="J81" s="110"/>
      <c r="K81" s="119"/>
      <c r="L81" s="123"/>
      <c r="M81" s="128"/>
      <c r="N81" s="37"/>
      <c r="O81" s="131"/>
    </row>
    <row r="82" spans="1:15" s="11" customFormat="1" x14ac:dyDescent="0.3">
      <c r="A82" s="142" t="s">
        <v>94</v>
      </c>
      <c r="B82" s="82" t="s">
        <v>113</v>
      </c>
      <c r="C82" s="10"/>
      <c r="D82" s="10"/>
      <c r="E82" s="10"/>
      <c r="F82" s="10"/>
      <c r="G82" s="10"/>
      <c r="H82" s="9"/>
      <c r="I82" s="10"/>
      <c r="J82" s="110"/>
      <c r="K82" s="119" t="s">
        <v>1</v>
      </c>
      <c r="L82" s="123">
        <v>1</v>
      </c>
      <c r="M82" s="123"/>
      <c r="N82" s="37"/>
      <c r="O82" s="123">
        <f>M82*L82</f>
        <v>0</v>
      </c>
    </row>
    <row r="83" spans="1:15" s="11" customFormat="1" x14ac:dyDescent="0.3">
      <c r="A83" s="142" t="s">
        <v>95</v>
      </c>
      <c r="B83" s="82" t="s">
        <v>114</v>
      </c>
      <c r="C83" s="10"/>
      <c r="D83" s="10"/>
      <c r="E83" s="10"/>
      <c r="F83" s="10"/>
      <c r="G83" s="10"/>
      <c r="H83" s="9"/>
      <c r="I83" s="10"/>
      <c r="J83" s="111"/>
      <c r="K83" s="119" t="s">
        <v>1</v>
      </c>
      <c r="L83" s="123">
        <v>1</v>
      </c>
      <c r="M83" s="123"/>
      <c r="N83" s="37"/>
      <c r="O83" s="123">
        <f>M83*L83</f>
        <v>0</v>
      </c>
    </row>
    <row r="84" spans="1:15" s="11" customFormat="1" x14ac:dyDescent="0.3">
      <c r="A84" s="142"/>
      <c r="B84" s="82"/>
      <c r="C84" s="10"/>
      <c r="D84" s="10"/>
      <c r="E84" s="10"/>
      <c r="F84" s="10"/>
      <c r="G84" s="10"/>
      <c r="H84" s="9"/>
      <c r="I84" s="10"/>
      <c r="J84" s="111"/>
      <c r="K84" s="119"/>
      <c r="L84" s="123"/>
      <c r="M84" s="123"/>
      <c r="N84" s="37"/>
      <c r="O84" s="123"/>
    </row>
    <row r="85" spans="1:15" s="11" customFormat="1" x14ac:dyDescent="0.3">
      <c r="A85" s="142" t="s">
        <v>96</v>
      </c>
      <c r="B85" s="82" t="s">
        <v>137</v>
      </c>
      <c r="C85" s="10"/>
      <c r="D85" s="10"/>
      <c r="E85" s="10"/>
      <c r="F85" s="10"/>
      <c r="G85" s="10"/>
      <c r="H85" s="9"/>
      <c r="I85" s="10"/>
      <c r="J85" s="111"/>
      <c r="K85" s="119" t="s">
        <v>1</v>
      </c>
      <c r="L85" s="123">
        <v>2</v>
      </c>
      <c r="M85" s="123"/>
      <c r="N85" s="37"/>
      <c r="O85" s="123">
        <f>M85*L85</f>
        <v>0</v>
      </c>
    </row>
    <row r="86" spans="1:15" s="11" customFormat="1" x14ac:dyDescent="0.3">
      <c r="A86" s="142"/>
      <c r="B86" s="82"/>
      <c r="C86" s="10"/>
      <c r="D86" s="10"/>
      <c r="E86" s="10"/>
      <c r="F86" s="10"/>
      <c r="G86" s="10"/>
      <c r="H86" s="9"/>
      <c r="I86" s="10"/>
      <c r="J86" s="111"/>
      <c r="K86" s="119"/>
      <c r="L86" s="123"/>
      <c r="M86" s="123"/>
      <c r="N86" s="37"/>
      <c r="O86" s="123"/>
    </row>
    <row r="87" spans="1:15" s="11" customFormat="1" x14ac:dyDescent="0.3">
      <c r="A87" s="142"/>
      <c r="B87" s="82"/>
      <c r="C87" s="10"/>
      <c r="D87" s="10"/>
      <c r="E87" s="10"/>
      <c r="F87" s="10"/>
      <c r="G87" s="10"/>
      <c r="H87" s="9"/>
      <c r="I87" s="10"/>
      <c r="J87" s="111"/>
      <c r="K87" s="119"/>
      <c r="L87" s="123"/>
      <c r="M87" s="123"/>
      <c r="N87" s="37"/>
      <c r="O87" s="123"/>
    </row>
    <row r="88" spans="1:15" s="11" customFormat="1" x14ac:dyDescent="0.3">
      <c r="A88" s="142"/>
      <c r="B88" s="10"/>
      <c r="C88" s="10"/>
      <c r="D88" s="10"/>
      <c r="E88" s="10"/>
      <c r="F88" s="10"/>
      <c r="G88" s="10"/>
      <c r="H88" s="9"/>
      <c r="I88" s="10"/>
      <c r="J88" s="110"/>
      <c r="K88" s="119"/>
      <c r="L88" s="123"/>
      <c r="M88" s="123"/>
      <c r="N88" s="37"/>
      <c r="O88" s="131"/>
    </row>
    <row r="89" spans="1:15" s="11" customFormat="1" x14ac:dyDescent="0.3">
      <c r="A89" s="142"/>
      <c r="B89" s="10"/>
      <c r="C89" s="10"/>
      <c r="D89" s="10"/>
      <c r="E89" s="10"/>
      <c r="F89" s="10"/>
      <c r="G89" s="10"/>
      <c r="H89" s="9"/>
      <c r="I89" s="36"/>
      <c r="J89" s="112" t="s">
        <v>14</v>
      </c>
      <c r="K89" s="119"/>
      <c r="L89" s="123"/>
      <c r="M89" s="123"/>
      <c r="N89" s="87"/>
      <c r="O89" s="134">
        <f>SUM(O80:O88)</f>
        <v>0</v>
      </c>
    </row>
    <row r="90" spans="1:15" s="11" customFormat="1" x14ac:dyDescent="0.3">
      <c r="A90" s="142"/>
      <c r="B90" s="10"/>
      <c r="C90" s="10"/>
      <c r="D90" s="10"/>
      <c r="E90" s="10"/>
      <c r="F90" s="10"/>
      <c r="G90" s="10"/>
      <c r="H90" s="9"/>
      <c r="I90" s="36"/>
      <c r="J90" s="115"/>
      <c r="K90" s="119"/>
      <c r="L90" s="123"/>
      <c r="M90" s="123"/>
      <c r="N90" s="37"/>
      <c r="O90" s="130"/>
    </row>
    <row r="91" spans="1:15" s="11" customFormat="1" ht="15" customHeight="1" x14ac:dyDescent="0.3">
      <c r="A91" s="141">
        <v>5</v>
      </c>
      <c r="B91" s="79" t="s">
        <v>68</v>
      </c>
      <c r="C91" s="80"/>
      <c r="D91" s="80"/>
      <c r="E91" s="80"/>
      <c r="F91" s="80"/>
      <c r="G91" s="80"/>
      <c r="H91" s="80"/>
      <c r="I91" s="80"/>
      <c r="J91" s="109"/>
      <c r="K91" s="119"/>
      <c r="L91" s="123"/>
      <c r="M91" s="123"/>
      <c r="N91" s="85"/>
      <c r="O91" s="130"/>
    </row>
    <row r="92" spans="1:15" s="11" customFormat="1" x14ac:dyDescent="0.3">
      <c r="A92" s="90"/>
      <c r="B92" s="47"/>
      <c r="C92" s="10"/>
      <c r="D92" s="10"/>
      <c r="E92" s="10"/>
      <c r="F92" s="10"/>
      <c r="G92" s="10"/>
      <c r="H92" s="9"/>
      <c r="I92" s="10"/>
      <c r="J92" s="110"/>
      <c r="K92" s="119"/>
      <c r="L92" s="123"/>
      <c r="M92" s="123"/>
      <c r="N92" s="37"/>
      <c r="O92" s="131"/>
    </row>
    <row r="93" spans="1:15" s="11" customFormat="1" x14ac:dyDescent="0.3">
      <c r="A93" s="142" t="s">
        <v>25</v>
      </c>
      <c r="B93" s="82" t="s">
        <v>54</v>
      </c>
      <c r="C93" s="10"/>
      <c r="D93" s="10"/>
      <c r="E93" s="10"/>
      <c r="F93" s="10"/>
      <c r="G93" s="10"/>
      <c r="H93" s="9"/>
      <c r="I93" s="10"/>
      <c r="J93" s="111" t="s">
        <v>58</v>
      </c>
      <c r="K93" s="119"/>
      <c r="L93" s="123"/>
      <c r="M93" s="123"/>
      <c r="N93" s="37"/>
      <c r="O93" s="131"/>
    </row>
    <row r="94" spans="1:15" s="11" customFormat="1" x14ac:dyDescent="0.3">
      <c r="A94" s="142" t="s">
        <v>111</v>
      </c>
      <c r="B94" s="82" t="s">
        <v>55</v>
      </c>
      <c r="C94" s="10"/>
      <c r="D94" s="10"/>
      <c r="E94" s="10"/>
      <c r="F94" s="10"/>
      <c r="G94" s="10"/>
      <c r="H94" s="9"/>
      <c r="I94" s="10"/>
      <c r="J94" s="111" t="s">
        <v>65</v>
      </c>
      <c r="K94" s="119" t="s">
        <v>10</v>
      </c>
      <c r="L94" s="123">
        <v>15</v>
      </c>
      <c r="M94" s="123"/>
      <c r="N94" s="37"/>
      <c r="O94" s="123">
        <f t="shared" ref="O94:O98" si="1">M94*L94</f>
        <v>0</v>
      </c>
    </row>
    <row r="95" spans="1:15" s="11" customFormat="1" x14ac:dyDescent="0.3">
      <c r="A95" s="142" t="s">
        <v>112</v>
      </c>
      <c r="B95" s="82" t="s">
        <v>56</v>
      </c>
      <c r="C95" s="10"/>
      <c r="D95" s="10"/>
      <c r="E95" s="10"/>
      <c r="F95" s="10"/>
      <c r="G95" s="10"/>
      <c r="H95" s="9"/>
      <c r="I95" s="10"/>
      <c r="J95" s="110"/>
      <c r="K95" s="119" t="s">
        <v>1</v>
      </c>
      <c r="L95" s="123">
        <v>3</v>
      </c>
      <c r="M95" s="123"/>
      <c r="N95" s="37"/>
      <c r="O95" s="123">
        <f t="shared" si="1"/>
        <v>0</v>
      </c>
    </row>
    <row r="96" spans="1:15" s="11" customFormat="1" x14ac:dyDescent="0.3">
      <c r="A96" s="142" t="s">
        <v>138</v>
      </c>
      <c r="B96" s="82" t="s">
        <v>57</v>
      </c>
      <c r="C96" s="10"/>
      <c r="D96" s="10"/>
      <c r="E96" s="10"/>
      <c r="F96" s="10"/>
      <c r="G96" s="10"/>
      <c r="H96" s="9"/>
      <c r="I96" s="10"/>
      <c r="J96" s="111" t="s">
        <v>65</v>
      </c>
      <c r="K96" s="119" t="s">
        <v>10</v>
      </c>
      <c r="L96" s="123">
        <v>15</v>
      </c>
      <c r="M96" s="123"/>
      <c r="N96" s="37"/>
      <c r="O96" s="123">
        <f t="shared" si="1"/>
        <v>0</v>
      </c>
    </row>
    <row r="97" spans="1:15" s="11" customFormat="1" x14ac:dyDescent="0.3">
      <c r="A97" s="142"/>
      <c r="B97" s="82"/>
      <c r="C97" s="10"/>
      <c r="D97" s="10"/>
      <c r="E97" s="10"/>
      <c r="F97" s="10"/>
      <c r="G97" s="10"/>
      <c r="H97" s="9"/>
      <c r="I97" s="10"/>
      <c r="J97" s="110"/>
      <c r="K97" s="119"/>
      <c r="L97" s="123"/>
      <c r="M97" s="123"/>
      <c r="N97" s="37"/>
      <c r="O97" s="131"/>
    </row>
    <row r="98" spans="1:15" s="11" customFormat="1" x14ac:dyDescent="0.3">
      <c r="A98" s="142" t="s">
        <v>130</v>
      </c>
      <c r="B98" s="82" t="s">
        <v>139</v>
      </c>
      <c r="C98" s="10"/>
      <c r="D98" s="10"/>
      <c r="E98" s="10"/>
      <c r="F98" s="10"/>
      <c r="G98" s="10"/>
      <c r="H98" s="9"/>
      <c r="I98" s="10"/>
      <c r="J98" s="111" t="s">
        <v>65</v>
      </c>
      <c r="K98" s="119" t="s">
        <v>1</v>
      </c>
      <c r="L98" s="123">
        <v>1</v>
      </c>
      <c r="M98" s="123"/>
      <c r="N98" s="37"/>
      <c r="O98" s="123">
        <f t="shared" si="1"/>
        <v>0</v>
      </c>
    </row>
    <row r="99" spans="1:15" s="11" customFormat="1" x14ac:dyDescent="0.3">
      <c r="A99" s="142"/>
      <c r="B99" s="82"/>
      <c r="C99" s="10"/>
      <c r="D99" s="10"/>
      <c r="E99" s="10"/>
      <c r="F99" s="10"/>
      <c r="G99" s="10"/>
      <c r="H99" s="9"/>
      <c r="I99" s="10"/>
      <c r="J99" s="110"/>
      <c r="K99" s="119"/>
      <c r="L99" s="123"/>
      <c r="M99" s="123"/>
      <c r="N99" s="37"/>
      <c r="O99" s="131"/>
    </row>
    <row r="100" spans="1:15" s="11" customFormat="1" x14ac:dyDescent="0.3">
      <c r="A100" s="142" t="s">
        <v>131</v>
      </c>
      <c r="B100" s="82" t="s">
        <v>46</v>
      </c>
      <c r="C100" s="10"/>
      <c r="D100" s="10"/>
      <c r="E100" s="10"/>
      <c r="F100" s="10"/>
      <c r="G100" s="10"/>
      <c r="H100" s="9"/>
      <c r="I100" s="10"/>
      <c r="J100" s="111" t="s">
        <v>47</v>
      </c>
      <c r="K100" s="119" t="s">
        <v>10</v>
      </c>
      <c r="L100" s="123">
        <v>44</v>
      </c>
      <c r="M100" s="123"/>
      <c r="N100" s="37"/>
      <c r="O100" s="123">
        <f t="shared" ref="O100" si="2">M100*L100</f>
        <v>0</v>
      </c>
    </row>
    <row r="101" spans="1:15" s="11" customFormat="1" x14ac:dyDescent="0.3">
      <c r="A101" s="142"/>
      <c r="B101" s="82"/>
      <c r="C101" s="10"/>
      <c r="D101" s="10"/>
      <c r="E101" s="10"/>
      <c r="F101" s="10"/>
      <c r="G101" s="10"/>
      <c r="H101" s="9"/>
      <c r="I101" s="10"/>
      <c r="J101" s="111"/>
      <c r="K101" s="119"/>
      <c r="L101" s="123"/>
      <c r="M101" s="123"/>
      <c r="N101" s="37"/>
      <c r="O101" s="132"/>
    </row>
    <row r="102" spans="1:15" s="11" customFormat="1" x14ac:dyDescent="0.3">
      <c r="A102" s="142" t="s">
        <v>132</v>
      </c>
      <c r="B102" s="82" t="s">
        <v>84</v>
      </c>
      <c r="C102" s="10"/>
      <c r="D102" s="10"/>
      <c r="E102" s="10"/>
      <c r="F102" s="10"/>
      <c r="G102" s="10"/>
      <c r="H102" s="9"/>
      <c r="I102" s="10"/>
      <c r="J102" s="111"/>
      <c r="K102" s="119" t="s">
        <v>1</v>
      </c>
      <c r="L102" s="123">
        <v>1</v>
      </c>
      <c r="M102" s="123"/>
      <c r="N102" s="37"/>
      <c r="O102" s="123">
        <f>M102*L102</f>
        <v>0</v>
      </c>
    </row>
    <row r="103" spans="1:15" s="11" customFormat="1" x14ac:dyDescent="0.3">
      <c r="A103" s="142"/>
      <c r="B103" s="82"/>
      <c r="C103" s="10"/>
      <c r="D103" s="10"/>
      <c r="E103" s="10"/>
      <c r="F103" s="10"/>
      <c r="G103" s="10"/>
      <c r="H103" s="9"/>
      <c r="I103" s="10"/>
      <c r="J103" s="110"/>
      <c r="K103" s="119"/>
      <c r="L103" s="123"/>
      <c r="M103" s="123"/>
      <c r="N103" s="37"/>
      <c r="O103" s="131"/>
    </row>
    <row r="104" spans="1:15" s="11" customFormat="1" x14ac:dyDescent="0.3">
      <c r="A104" s="142" t="s">
        <v>133</v>
      </c>
      <c r="B104" s="82" t="s">
        <v>48</v>
      </c>
      <c r="C104" s="10"/>
      <c r="D104" s="10"/>
      <c r="E104" s="10"/>
      <c r="F104" s="10"/>
      <c r="G104" s="10"/>
      <c r="H104" s="9"/>
      <c r="I104" s="10"/>
      <c r="J104" s="111" t="s">
        <v>85</v>
      </c>
      <c r="K104" s="119" t="s">
        <v>1</v>
      </c>
      <c r="L104" s="123">
        <v>1</v>
      </c>
      <c r="M104" s="123"/>
      <c r="N104" s="37"/>
      <c r="O104" s="123">
        <f t="shared" ref="O104" si="3">M104*L104</f>
        <v>0</v>
      </c>
    </row>
    <row r="105" spans="1:15" s="11" customFormat="1" x14ac:dyDescent="0.3">
      <c r="A105" s="142"/>
      <c r="B105" s="82"/>
      <c r="C105" s="10"/>
      <c r="D105" s="10"/>
      <c r="E105" s="10"/>
      <c r="F105" s="10"/>
      <c r="G105" s="10"/>
      <c r="H105" s="9"/>
      <c r="I105" s="10"/>
      <c r="J105" s="110"/>
      <c r="K105" s="119"/>
      <c r="L105" s="123"/>
      <c r="M105" s="123"/>
      <c r="N105" s="37"/>
      <c r="O105" s="132"/>
    </row>
    <row r="106" spans="1:15" s="11" customFormat="1" x14ac:dyDescent="0.3">
      <c r="A106" s="142" t="s">
        <v>140</v>
      </c>
      <c r="B106" s="82" t="s">
        <v>49</v>
      </c>
      <c r="C106" s="10"/>
      <c r="D106" s="10"/>
      <c r="E106" s="10"/>
      <c r="F106" s="10"/>
      <c r="G106" s="10"/>
      <c r="H106" s="9"/>
      <c r="I106" s="10"/>
      <c r="J106" s="110"/>
      <c r="K106" s="119"/>
      <c r="L106" s="123"/>
      <c r="M106" s="123"/>
      <c r="N106" s="37"/>
      <c r="O106" s="132"/>
    </row>
    <row r="107" spans="1:15" s="11" customFormat="1" x14ac:dyDescent="0.3">
      <c r="A107" s="142" t="s">
        <v>141</v>
      </c>
      <c r="B107" s="82" t="s">
        <v>19</v>
      </c>
      <c r="C107" s="10"/>
      <c r="D107" s="10"/>
      <c r="E107" s="10"/>
      <c r="F107" s="10"/>
      <c r="G107" s="10"/>
      <c r="H107" s="9"/>
      <c r="I107" s="10"/>
      <c r="J107" s="110"/>
      <c r="K107" s="119" t="s">
        <v>16</v>
      </c>
      <c r="L107" s="123">
        <v>20</v>
      </c>
      <c r="M107" s="123"/>
      <c r="N107" s="37"/>
      <c r="O107" s="123">
        <f t="shared" ref="O107:O108" si="4">M107*L107</f>
        <v>0</v>
      </c>
    </row>
    <row r="108" spans="1:15" s="11" customFormat="1" x14ac:dyDescent="0.3">
      <c r="A108" s="142" t="s">
        <v>142</v>
      </c>
      <c r="B108" s="82" t="s">
        <v>72</v>
      </c>
      <c r="C108" s="10"/>
      <c r="D108" s="10"/>
      <c r="E108" s="10"/>
      <c r="F108" s="10"/>
      <c r="G108" s="10"/>
      <c r="H108" s="9"/>
      <c r="I108" s="10"/>
      <c r="J108" s="110"/>
      <c r="K108" s="119" t="s">
        <v>16</v>
      </c>
      <c r="L108" s="123">
        <v>20</v>
      </c>
      <c r="M108" s="123"/>
      <c r="N108" s="37"/>
      <c r="O108" s="123">
        <f t="shared" si="4"/>
        <v>0</v>
      </c>
    </row>
    <row r="109" spans="1:15" s="11" customFormat="1" x14ac:dyDescent="0.3">
      <c r="A109" s="142" t="s">
        <v>143</v>
      </c>
      <c r="B109" s="82" t="s">
        <v>50</v>
      </c>
      <c r="C109" s="10"/>
      <c r="D109" s="10"/>
      <c r="E109" s="10"/>
      <c r="F109" s="10"/>
      <c r="G109" s="10"/>
      <c r="H109" s="9"/>
      <c r="I109" s="10"/>
      <c r="J109" s="110"/>
      <c r="K109" s="119" t="s">
        <v>16</v>
      </c>
      <c r="L109" s="123">
        <v>20</v>
      </c>
      <c r="M109" s="123"/>
      <c r="N109" s="89"/>
      <c r="O109" s="123">
        <f t="shared" ref="O109" si="5">M109*L109</f>
        <v>0</v>
      </c>
    </row>
    <row r="110" spans="1:15" s="11" customFormat="1" x14ac:dyDescent="0.3">
      <c r="A110" s="90"/>
      <c r="B110" s="10"/>
      <c r="C110" s="10"/>
      <c r="D110" s="10"/>
      <c r="E110" s="10"/>
      <c r="F110" s="10"/>
      <c r="G110" s="10"/>
      <c r="H110" s="9"/>
      <c r="I110" s="10"/>
      <c r="J110" s="110"/>
      <c r="K110" s="119"/>
      <c r="L110" s="123"/>
      <c r="M110" s="123"/>
      <c r="N110" s="37"/>
      <c r="O110" s="131"/>
    </row>
    <row r="111" spans="1:15" s="11" customFormat="1" x14ac:dyDescent="0.3">
      <c r="A111" s="90"/>
      <c r="B111" s="10"/>
      <c r="C111" s="10"/>
      <c r="D111" s="10"/>
      <c r="E111" s="10"/>
      <c r="F111" s="10"/>
      <c r="G111" s="10"/>
      <c r="H111" s="9"/>
      <c r="I111" s="36"/>
      <c r="J111" s="112" t="s">
        <v>14</v>
      </c>
      <c r="K111" s="119"/>
      <c r="L111" s="123"/>
      <c r="M111" s="123"/>
      <c r="N111" s="87"/>
      <c r="O111" s="134">
        <f>SUM(O92:O110)</f>
        <v>0</v>
      </c>
    </row>
    <row r="112" spans="1:15" s="11" customFormat="1" x14ac:dyDescent="0.3">
      <c r="A112" s="90"/>
      <c r="B112" s="10"/>
      <c r="C112" s="10"/>
      <c r="D112" s="10"/>
      <c r="E112" s="10"/>
      <c r="F112" s="10"/>
      <c r="G112" s="10"/>
      <c r="H112" s="9"/>
      <c r="I112" s="36"/>
      <c r="J112" s="115"/>
      <c r="K112" s="119"/>
      <c r="L112" s="123"/>
      <c r="M112" s="123"/>
      <c r="N112" s="37"/>
      <c r="O112" s="135"/>
    </row>
    <row r="113" spans="1:245" s="11" customFormat="1" ht="18" x14ac:dyDescent="0.3">
      <c r="A113" s="141">
        <v>6</v>
      </c>
      <c r="B113" s="79" t="s">
        <v>61</v>
      </c>
      <c r="C113" s="80"/>
      <c r="D113" s="80"/>
      <c r="E113" s="80"/>
      <c r="F113" s="80"/>
      <c r="G113" s="80"/>
      <c r="H113" s="80"/>
      <c r="I113" s="80"/>
      <c r="J113" s="109"/>
      <c r="K113" s="119"/>
      <c r="L113" s="123"/>
      <c r="M113" s="123"/>
      <c r="N113" s="85"/>
      <c r="O113" s="131"/>
    </row>
    <row r="114" spans="1:245" s="11" customFormat="1" x14ac:dyDescent="0.3">
      <c r="A114" s="90"/>
      <c r="B114" s="10"/>
      <c r="C114" s="10"/>
      <c r="D114" s="10"/>
      <c r="E114" s="10"/>
      <c r="F114" s="10"/>
      <c r="G114" s="10"/>
      <c r="H114" s="9"/>
      <c r="I114" s="36"/>
      <c r="J114" s="115"/>
      <c r="K114" s="119"/>
      <c r="L114" s="123"/>
      <c r="M114" s="123"/>
      <c r="N114" s="37"/>
      <c r="O114" s="131"/>
    </row>
    <row r="115" spans="1:245" s="11" customFormat="1" x14ac:dyDescent="0.3">
      <c r="A115" s="142" t="s">
        <v>66</v>
      </c>
      <c r="B115" s="82" t="s">
        <v>67</v>
      </c>
      <c r="C115" s="82"/>
      <c r="D115" s="10"/>
      <c r="E115" s="10"/>
      <c r="F115" s="10"/>
      <c r="G115" s="10"/>
      <c r="H115" s="9"/>
      <c r="I115" s="36"/>
      <c r="J115" s="115"/>
      <c r="K115" s="119"/>
      <c r="L115" s="123"/>
      <c r="M115" s="123"/>
      <c r="N115" s="37"/>
      <c r="O115" s="131"/>
    </row>
    <row r="116" spans="1:245" s="11" customFormat="1" x14ac:dyDescent="0.3">
      <c r="A116" s="90"/>
      <c r="B116" s="82" t="s">
        <v>62</v>
      </c>
      <c r="C116" s="82"/>
      <c r="D116" s="10"/>
      <c r="E116" s="10"/>
      <c r="F116" s="10"/>
      <c r="G116" s="10"/>
      <c r="H116" s="9"/>
      <c r="I116" s="36"/>
      <c r="J116" s="111" t="s">
        <v>64</v>
      </c>
      <c r="K116" s="119" t="s">
        <v>1</v>
      </c>
      <c r="L116" s="123">
        <v>8</v>
      </c>
      <c r="M116" s="138"/>
      <c r="N116" s="37"/>
      <c r="O116" s="123">
        <f t="shared" ref="O116:O117" si="6">M116*L116</f>
        <v>0</v>
      </c>
    </row>
    <row r="117" spans="1:245" s="11" customFormat="1" x14ac:dyDescent="0.3">
      <c r="A117" s="90"/>
      <c r="B117" s="82" t="s">
        <v>63</v>
      </c>
      <c r="C117" s="82"/>
      <c r="D117" s="10"/>
      <c r="E117" s="10"/>
      <c r="F117" s="10"/>
      <c r="G117" s="10"/>
      <c r="H117" s="9"/>
      <c r="I117" s="36"/>
      <c r="J117" s="111" t="s">
        <v>92</v>
      </c>
      <c r="K117" s="119" t="s">
        <v>1</v>
      </c>
      <c r="L117" s="123">
        <v>8</v>
      </c>
      <c r="M117" s="138"/>
      <c r="N117" s="37"/>
      <c r="O117" s="123">
        <f t="shared" si="6"/>
        <v>0</v>
      </c>
    </row>
    <row r="118" spans="1:245" s="11" customFormat="1" x14ac:dyDescent="0.3">
      <c r="A118" s="90"/>
      <c r="B118" s="10"/>
      <c r="C118" s="10"/>
      <c r="D118" s="10"/>
      <c r="E118" s="10"/>
      <c r="F118" s="10"/>
      <c r="G118" s="10"/>
      <c r="H118" s="9"/>
      <c r="I118" s="36"/>
      <c r="J118" s="115"/>
      <c r="K118" s="119"/>
      <c r="L118" s="123"/>
      <c r="M118" s="123"/>
      <c r="N118" s="37"/>
      <c r="O118" s="131"/>
    </row>
    <row r="119" spans="1:245" s="11" customFormat="1" x14ac:dyDescent="0.3">
      <c r="A119" s="90"/>
      <c r="B119" s="10"/>
      <c r="C119" s="10"/>
      <c r="D119" s="10"/>
      <c r="E119" s="10"/>
      <c r="F119" s="10"/>
      <c r="G119" s="10"/>
      <c r="H119" s="9"/>
      <c r="I119" s="36"/>
      <c r="J119" s="115"/>
      <c r="K119" s="119"/>
      <c r="L119" s="123"/>
      <c r="M119" s="123"/>
      <c r="N119" s="37"/>
      <c r="O119" s="131"/>
    </row>
    <row r="120" spans="1:245" s="11" customFormat="1" x14ac:dyDescent="0.3">
      <c r="A120" s="90"/>
      <c r="B120" s="10"/>
      <c r="C120" s="10"/>
      <c r="D120" s="10"/>
      <c r="E120" s="10"/>
      <c r="F120" s="10"/>
      <c r="G120" s="10"/>
      <c r="H120" s="9"/>
      <c r="I120" s="36"/>
      <c r="J120" s="112" t="s">
        <v>14</v>
      </c>
      <c r="K120" s="119"/>
      <c r="L120" s="123"/>
      <c r="M120" s="123"/>
      <c r="N120" s="37"/>
      <c r="O120" s="134">
        <f>SUM(O116:O119)</f>
        <v>0</v>
      </c>
    </row>
    <row r="121" spans="1:245" x14ac:dyDescent="0.2">
      <c r="A121" s="7"/>
      <c r="I121" s="13"/>
      <c r="J121" s="116"/>
      <c r="K121" s="119"/>
      <c r="L121" s="123"/>
      <c r="M121" s="123"/>
      <c r="N121" s="92" t="s">
        <v>8</v>
      </c>
      <c r="O121" s="137"/>
    </row>
    <row r="122" spans="1:245" s="1" customFormat="1" ht="15" customHeight="1" thickBot="1" x14ac:dyDescent="0.35">
      <c r="A122" s="102"/>
      <c r="B122" s="102"/>
      <c r="C122" s="102"/>
      <c r="D122" s="103"/>
      <c r="E122" s="103"/>
      <c r="F122" s="103"/>
      <c r="G122" s="103"/>
      <c r="H122" s="103"/>
      <c r="I122" s="103"/>
      <c r="J122" s="103"/>
      <c r="K122" s="103"/>
      <c r="L122" s="104"/>
      <c r="M122" s="105" t="s">
        <v>9</v>
      </c>
      <c r="N122" s="106">
        <v>0</v>
      </c>
      <c r="O122" s="144">
        <f>SUM(O9:O121)/2</f>
        <v>0</v>
      </c>
      <c r="P122" s="136"/>
      <c r="Q122" s="136"/>
      <c r="R122" s="136"/>
      <c r="S122" s="136"/>
      <c r="T122" s="136"/>
      <c r="U122" s="136"/>
      <c r="V122" s="136"/>
      <c r="W122" s="136"/>
      <c r="X122" s="136"/>
      <c r="Y122" s="136"/>
      <c r="Z122" s="136"/>
      <c r="AA122" s="136"/>
      <c r="AB122" s="136"/>
      <c r="AC122" s="136"/>
      <c r="AD122" s="136"/>
      <c r="AE122" s="136"/>
      <c r="AF122" s="136"/>
      <c r="AG122" s="136"/>
      <c r="AH122" s="136"/>
      <c r="AI122" s="136"/>
      <c r="AJ122" s="136"/>
      <c r="AK122" s="136"/>
      <c r="AL122" s="136"/>
      <c r="AM122" s="136"/>
      <c r="AN122" s="136"/>
      <c r="AO122" s="136"/>
      <c r="AP122" s="136"/>
      <c r="AQ122" s="136"/>
      <c r="AR122" s="136"/>
      <c r="AS122" s="136"/>
      <c r="AT122" s="136"/>
      <c r="AU122" s="136"/>
      <c r="AV122" s="136"/>
      <c r="AW122" s="136"/>
      <c r="AX122" s="136"/>
      <c r="AY122" s="136"/>
      <c r="AZ122" s="136"/>
      <c r="BA122" s="136"/>
      <c r="BB122" s="136"/>
      <c r="BC122" s="136"/>
      <c r="BD122" s="136"/>
      <c r="BE122" s="136"/>
      <c r="BF122" s="136"/>
      <c r="BG122" s="136"/>
      <c r="BH122" s="136"/>
      <c r="BI122" s="136"/>
      <c r="BJ122" s="136"/>
      <c r="BK122" s="136"/>
      <c r="BL122" s="136"/>
      <c r="BM122" s="136"/>
      <c r="BN122" s="136"/>
      <c r="BO122" s="136"/>
      <c r="BP122" s="136"/>
      <c r="BQ122" s="136"/>
      <c r="BR122" s="136"/>
      <c r="BS122" s="136"/>
      <c r="BT122" s="136"/>
      <c r="BU122" s="136"/>
      <c r="BV122" s="136"/>
      <c r="BW122" s="136"/>
      <c r="BX122" s="136"/>
      <c r="BY122" s="136"/>
      <c r="BZ122" s="136"/>
      <c r="CA122" s="136"/>
      <c r="CB122" s="136"/>
      <c r="CC122" s="136"/>
      <c r="CD122" s="136"/>
      <c r="CE122" s="136"/>
      <c r="CF122" s="136"/>
      <c r="CG122" s="136"/>
      <c r="CH122" s="136"/>
      <c r="CI122" s="136"/>
      <c r="CJ122" s="136"/>
      <c r="CK122" s="136"/>
      <c r="CL122" s="136"/>
      <c r="CM122" s="136"/>
      <c r="CN122" s="136"/>
      <c r="CO122" s="136"/>
      <c r="CP122" s="136"/>
      <c r="CQ122" s="136"/>
      <c r="CR122" s="136"/>
      <c r="CS122" s="136"/>
      <c r="CT122" s="136"/>
      <c r="CU122" s="136"/>
      <c r="CV122" s="136"/>
      <c r="CW122" s="136"/>
      <c r="CX122" s="136"/>
      <c r="CY122" s="136"/>
      <c r="CZ122" s="136"/>
      <c r="DA122" s="136"/>
      <c r="DB122" s="136"/>
      <c r="DC122" s="136"/>
      <c r="DD122" s="136"/>
      <c r="DE122" s="136"/>
      <c r="DF122" s="136"/>
      <c r="DG122" s="136"/>
      <c r="DH122" s="136"/>
      <c r="DI122" s="136"/>
      <c r="DJ122" s="136"/>
      <c r="DK122" s="136"/>
      <c r="DL122" s="136"/>
      <c r="DM122" s="136"/>
      <c r="DN122" s="136"/>
      <c r="DO122" s="136"/>
      <c r="DP122" s="136"/>
      <c r="DQ122" s="136"/>
      <c r="DR122" s="136"/>
      <c r="DS122" s="136"/>
      <c r="DT122" s="136"/>
      <c r="DU122" s="136"/>
      <c r="DV122" s="136"/>
      <c r="DW122" s="136"/>
      <c r="DX122" s="136"/>
      <c r="DY122" s="136"/>
      <c r="DZ122" s="136"/>
      <c r="EA122" s="136"/>
      <c r="EB122" s="136"/>
      <c r="EC122" s="136"/>
      <c r="ED122" s="136"/>
      <c r="EE122" s="136"/>
      <c r="EF122" s="136"/>
      <c r="EG122" s="136"/>
      <c r="EH122" s="136"/>
      <c r="EI122" s="136"/>
      <c r="EJ122" s="136"/>
      <c r="EK122" s="136"/>
      <c r="EL122" s="136"/>
      <c r="EM122" s="136"/>
      <c r="EN122" s="136"/>
      <c r="EO122" s="136"/>
      <c r="EP122" s="136"/>
      <c r="EQ122" s="136"/>
      <c r="ER122" s="136"/>
      <c r="ES122" s="136"/>
      <c r="ET122" s="136"/>
      <c r="EU122" s="136"/>
      <c r="EV122" s="136"/>
      <c r="EW122" s="136"/>
      <c r="EX122" s="136"/>
      <c r="EY122" s="136"/>
      <c r="EZ122" s="136"/>
      <c r="FA122" s="136"/>
      <c r="FB122" s="136"/>
      <c r="FC122" s="136"/>
      <c r="FD122" s="136"/>
      <c r="FE122" s="136"/>
      <c r="FF122" s="136"/>
      <c r="FG122" s="136"/>
      <c r="FH122" s="136"/>
      <c r="FI122" s="136"/>
      <c r="FJ122" s="136"/>
      <c r="FK122" s="136"/>
      <c r="FL122" s="136"/>
      <c r="FM122" s="136"/>
      <c r="FN122" s="136"/>
      <c r="FO122" s="136"/>
      <c r="FP122" s="136"/>
      <c r="FQ122" s="136"/>
      <c r="FR122" s="136"/>
      <c r="FS122" s="136"/>
      <c r="FT122" s="136"/>
      <c r="FU122" s="136"/>
      <c r="FV122" s="136"/>
      <c r="FW122" s="136"/>
      <c r="FX122" s="136"/>
      <c r="FY122" s="136"/>
      <c r="FZ122" s="136"/>
      <c r="GA122" s="136"/>
      <c r="GB122" s="136"/>
      <c r="GC122" s="136"/>
      <c r="GD122" s="136"/>
      <c r="GE122" s="136"/>
      <c r="GF122" s="136"/>
      <c r="GG122" s="136"/>
      <c r="GH122" s="136"/>
      <c r="GI122" s="136"/>
      <c r="GJ122" s="136"/>
      <c r="GK122" s="136"/>
      <c r="GL122" s="136"/>
      <c r="GM122" s="136"/>
      <c r="GN122" s="136"/>
      <c r="GO122" s="136"/>
      <c r="GP122" s="136"/>
      <c r="GQ122" s="136"/>
      <c r="GR122" s="136"/>
      <c r="GS122" s="136"/>
      <c r="GT122" s="136"/>
      <c r="GU122" s="136"/>
      <c r="GV122" s="136"/>
      <c r="GW122" s="136"/>
      <c r="GX122" s="136"/>
      <c r="GY122" s="136"/>
      <c r="GZ122" s="136"/>
      <c r="HA122" s="136"/>
      <c r="HB122" s="136"/>
      <c r="HC122" s="136"/>
      <c r="HD122" s="136"/>
      <c r="HE122" s="136"/>
      <c r="HF122" s="136"/>
      <c r="HG122" s="136"/>
      <c r="HH122" s="136"/>
      <c r="HI122" s="136"/>
      <c r="HJ122" s="136"/>
      <c r="HK122" s="136"/>
      <c r="HL122" s="136"/>
      <c r="HM122" s="136"/>
      <c r="HN122" s="136"/>
      <c r="HO122" s="136"/>
      <c r="HP122" s="136"/>
      <c r="HQ122" s="136"/>
      <c r="HR122" s="136"/>
      <c r="HS122" s="136"/>
      <c r="HT122" s="136"/>
      <c r="HU122" s="136"/>
      <c r="HV122" s="136"/>
      <c r="HW122" s="136"/>
      <c r="HX122" s="136"/>
      <c r="HY122" s="136"/>
      <c r="HZ122" s="136"/>
      <c r="IA122" s="136"/>
      <c r="IB122" s="136"/>
      <c r="IC122" s="136"/>
      <c r="ID122" s="136"/>
      <c r="IE122" s="136"/>
      <c r="IF122" s="136"/>
      <c r="IG122" s="136"/>
      <c r="IH122" s="136"/>
      <c r="II122" s="136"/>
      <c r="IJ122" s="136"/>
      <c r="IK122" s="136"/>
    </row>
    <row r="123" spans="1:245" s="1" customFormat="1" ht="15" customHeight="1" x14ac:dyDescent="0.3">
      <c r="A123" s="143"/>
      <c r="B123" s="94"/>
      <c r="C123" s="94"/>
      <c r="D123" s="95"/>
      <c r="E123" s="95"/>
      <c r="F123" s="95"/>
      <c r="G123" s="95"/>
      <c r="H123" s="95"/>
      <c r="I123" s="95"/>
      <c r="J123" s="95"/>
      <c r="K123" s="95"/>
      <c r="L123" s="96"/>
      <c r="M123" s="101" t="s">
        <v>52</v>
      </c>
      <c r="N123" s="97"/>
      <c r="O123" s="100">
        <f>O122*0.2</f>
        <v>0</v>
      </c>
      <c r="P123" s="136"/>
      <c r="Q123" s="136"/>
      <c r="R123" s="136"/>
      <c r="S123" s="136"/>
      <c r="T123" s="136"/>
      <c r="U123" s="136"/>
      <c r="V123" s="136"/>
      <c r="W123" s="136"/>
      <c r="X123" s="136"/>
      <c r="Y123" s="136"/>
      <c r="Z123" s="136"/>
      <c r="AA123" s="136"/>
      <c r="AB123" s="136"/>
      <c r="AC123" s="136"/>
      <c r="AD123" s="136"/>
      <c r="AE123" s="136"/>
      <c r="AF123" s="136"/>
      <c r="AG123" s="136"/>
      <c r="AH123" s="136"/>
      <c r="AI123" s="136"/>
      <c r="AJ123" s="136"/>
      <c r="AK123" s="136"/>
      <c r="AL123" s="136"/>
      <c r="AM123" s="136"/>
      <c r="AN123" s="136"/>
      <c r="AO123" s="136"/>
      <c r="AP123" s="136"/>
      <c r="AQ123" s="136"/>
      <c r="AR123" s="136"/>
      <c r="AS123" s="136"/>
      <c r="AT123" s="136"/>
      <c r="AU123" s="136"/>
      <c r="AV123" s="136"/>
      <c r="AW123" s="136"/>
      <c r="AX123" s="136"/>
      <c r="AY123" s="136"/>
      <c r="AZ123" s="136"/>
      <c r="BA123" s="136"/>
      <c r="BB123" s="136"/>
      <c r="BC123" s="136"/>
      <c r="BD123" s="136"/>
      <c r="BE123" s="136"/>
      <c r="BF123" s="136"/>
      <c r="BG123" s="136"/>
      <c r="BH123" s="136"/>
      <c r="BI123" s="136"/>
      <c r="BJ123" s="136"/>
      <c r="BK123" s="136"/>
      <c r="BL123" s="136"/>
      <c r="BM123" s="136"/>
      <c r="BN123" s="136"/>
      <c r="BO123" s="136"/>
      <c r="BP123" s="136"/>
      <c r="BQ123" s="136"/>
      <c r="BR123" s="136"/>
      <c r="BS123" s="136"/>
      <c r="BT123" s="136"/>
      <c r="BU123" s="136"/>
      <c r="BV123" s="136"/>
      <c r="BW123" s="136"/>
      <c r="BX123" s="136"/>
      <c r="BY123" s="136"/>
      <c r="BZ123" s="136"/>
      <c r="CA123" s="136"/>
      <c r="CB123" s="136"/>
      <c r="CC123" s="136"/>
      <c r="CD123" s="136"/>
      <c r="CE123" s="136"/>
      <c r="CF123" s="136"/>
      <c r="CG123" s="136"/>
      <c r="CH123" s="136"/>
      <c r="CI123" s="136"/>
      <c r="CJ123" s="136"/>
      <c r="CK123" s="136"/>
      <c r="CL123" s="136"/>
      <c r="CM123" s="136"/>
      <c r="CN123" s="136"/>
      <c r="CO123" s="136"/>
      <c r="CP123" s="136"/>
      <c r="CQ123" s="136"/>
      <c r="CR123" s="136"/>
      <c r="CS123" s="136"/>
      <c r="CT123" s="136"/>
      <c r="CU123" s="136"/>
      <c r="CV123" s="136"/>
      <c r="CW123" s="136"/>
      <c r="CX123" s="136"/>
      <c r="CY123" s="136"/>
      <c r="CZ123" s="136"/>
      <c r="DA123" s="136"/>
      <c r="DB123" s="136"/>
      <c r="DC123" s="136"/>
      <c r="DD123" s="136"/>
      <c r="DE123" s="136"/>
      <c r="DF123" s="136"/>
      <c r="DG123" s="136"/>
      <c r="DH123" s="136"/>
      <c r="DI123" s="136"/>
      <c r="DJ123" s="136"/>
      <c r="DK123" s="136"/>
      <c r="DL123" s="136"/>
      <c r="DM123" s="136"/>
      <c r="DN123" s="136"/>
      <c r="DO123" s="136"/>
      <c r="DP123" s="136"/>
      <c r="DQ123" s="136"/>
      <c r="DR123" s="136"/>
      <c r="DS123" s="136"/>
      <c r="DT123" s="136"/>
      <c r="DU123" s="136"/>
      <c r="DV123" s="136"/>
      <c r="DW123" s="136"/>
      <c r="DX123" s="136"/>
      <c r="DY123" s="136"/>
      <c r="DZ123" s="136"/>
      <c r="EA123" s="136"/>
      <c r="EB123" s="136"/>
      <c r="EC123" s="136"/>
      <c r="ED123" s="136"/>
      <c r="EE123" s="136"/>
      <c r="EF123" s="136"/>
      <c r="EG123" s="136"/>
      <c r="EH123" s="136"/>
      <c r="EI123" s="136"/>
      <c r="EJ123" s="136"/>
      <c r="EK123" s="136"/>
      <c r="EL123" s="136"/>
      <c r="EM123" s="136"/>
      <c r="EN123" s="136"/>
      <c r="EO123" s="136"/>
      <c r="EP123" s="136"/>
      <c r="EQ123" s="136"/>
      <c r="ER123" s="136"/>
      <c r="ES123" s="136"/>
      <c r="ET123" s="136"/>
      <c r="EU123" s="136"/>
      <c r="EV123" s="136"/>
      <c r="EW123" s="136"/>
      <c r="EX123" s="136"/>
      <c r="EY123" s="136"/>
      <c r="EZ123" s="136"/>
      <c r="FA123" s="136"/>
      <c r="FB123" s="136"/>
      <c r="FC123" s="136"/>
      <c r="FD123" s="136"/>
      <c r="FE123" s="136"/>
      <c r="FF123" s="136"/>
      <c r="FG123" s="136"/>
      <c r="FH123" s="136"/>
      <c r="FI123" s="136"/>
      <c r="FJ123" s="136"/>
      <c r="FK123" s="136"/>
      <c r="FL123" s="136"/>
      <c r="FM123" s="136"/>
      <c r="FN123" s="136"/>
      <c r="FO123" s="136"/>
      <c r="FP123" s="136"/>
      <c r="FQ123" s="136"/>
      <c r="FR123" s="136"/>
      <c r="FS123" s="136"/>
      <c r="FT123" s="136"/>
      <c r="FU123" s="136"/>
      <c r="FV123" s="136"/>
      <c r="FW123" s="136"/>
      <c r="FX123" s="136"/>
      <c r="FY123" s="136"/>
      <c r="FZ123" s="136"/>
      <c r="GA123" s="136"/>
      <c r="GB123" s="136"/>
      <c r="GC123" s="136"/>
      <c r="GD123" s="136"/>
      <c r="GE123" s="136"/>
      <c r="GF123" s="136"/>
      <c r="GG123" s="136"/>
      <c r="GH123" s="136"/>
      <c r="GI123" s="136"/>
      <c r="GJ123" s="136"/>
      <c r="GK123" s="136"/>
      <c r="GL123" s="136"/>
      <c r="GM123" s="136"/>
      <c r="GN123" s="136"/>
      <c r="GO123" s="136"/>
      <c r="GP123" s="136"/>
      <c r="GQ123" s="136"/>
      <c r="GR123" s="136"/>
      <c r="GS123" s="136"/>
      <c r="GT123" s="136"/>
      <c r="GU123" s="136"/>
      <c r="GV123" s="136"/>
      <c r="GW123" s="136"/>
      <c r="GX123" s="136"/>
      <c r="GY123" s="136"/>
      <c r="GZ123" s="136"/>
      <c r="HA123" s="136"/>
      <c r="HB123" s="136"/>
      <c r="HC123" s="136"/>
      <c r="HD123" s="136"/>
      <c r="HE123" s="136"/>
      <c r="HF123" s="136"/>
      <c r="HG123" s="136"/>
      <c r="HH123" s="136"/>
      <c r="HI123" s="136"/>
      <c r="HJ123" s="136"/>
      <c r="HK123" s="136"/>
      <c r="HL123" s="136"/>
      <c r="HM123" s="136"/>
      <c r="HN123" s="136"/>
      <c r="HO123" s="136"/>
      <c r="HP123" s="136"/>
      <c r="HQ123" s="136"/>
      <c r="HR123" s="136"/>
      <c r="HS123" s="136"/>
      <c r="HT123" s="136"/>
      <c r="HU123" s="136"/>
      <c r="HV123" s="136"/>
      <c r="HW123" s="136"/>
      <c r="HX123" s="136"/>
      <c r="HY123" s="136"/>
      <c r="HZ123" s="136"/>
      <c r="IA123" s="136"/>
      <c r="IB123" s="136"/>
      <c r="IC123" s="136"/>
      <c r="ID123" s="136"/>
      <c r="IE123" s="136"/>
      <c r="IF123" s="136"/>
      <c r="IG123" s="136"/>
      <c r="IH123" s="136"/>
      <c r="II123" s="136"/>
      <c r="IJ123" s="136"/>
      <c r="IK123" s="136"/>
    </row>
    <row r="124" spans="1:245" s="1" customFormat="1" ht="15" customHeight="1" x14ac:dyDescent="0.3">
      <c r="A124" s="94"/>
      <c r="B124" s="94"/>
      <c r="C124" s="94"/>
      <c r="D124" s="95"/>
      <c r="E124" s="95"/>
      <c r="F124" s="95"/>
      <c r="G124" s="95"/>
      <c r="H124" s="95"/>
      <c r="I124" s="95"/>
      <c r="J124" s="95"/>
      <c r="K124" s="95"/>
      <c r="L124" s="96"/>
      <c r="M124" s="101" t="s">
        <v>53</v>
      </c>
      <c r="N124" s="97"/>
      <c r="O124" s="100">
        <f>O123+O122</f>
        <v>0</v>
      </c>
      <c r="P124" s="136"/>
      <c r="Q124" s="136"/>
      <c r="R124" s="136"/>
      <c r="S124" s="136"/>
      <c r="T124" s="136"/>
      <c r="U124" s="136"/>
      <c r="V124" s="136"/>
      <c r="W124" s="136"/>
      <c r="X124" s="136"/>
      <c r="Y124" s="136"/>
      <c r="Z124" s="136"/>
      <c r="AA124" s="136"/>
      <c r="AB124" s="136"/>
      <c r="AC124" s="136"/>
      <c r="AD124" s="136"/>
      <c r="AE124" s="136"/>
      <c r="AF124" s="136"/>
      <c r="AG124" s="136"/>
      <c r="AH124" s="136"/>
      <c r="AI124" s="136"/>
      <c r="AJ124" s="136"/>
      <c r="AK124" s="136"/>
      <c r="AL124" s="136"/>
      <c r="AM124" s="136"/>
      <c r="AN124" s="136"/>
      <c r="AO124" s="136"/>
      <c r="AP124" s="136"/>
      <c r="AQ124" s="136"/>
      <c r="AR124" s="136"/>
      <c r="AS124" s="136"/>
      <c r="AT124" s="136"/>
      <c r="AU124" s="136"/>
      <c r="AV124" s="136"/>
      <c r="AW124" s="136"/>
      <c r="AX124" s="136"/>
      <c r="AY124" s="136"/>
      <c r="AZ124" s="136"/>
      <c r="BA124" s="136"/>
      <c r="BB124" s="136"/>
      <c r="BC124" s="136"/>
      <c r="BD124" s="136"/>
      <c r="BE124" s="136"/>
      <c r="BF124" s="136"/>
      <c r="BG124" s="136"/>
      <c r="BH124" s="136"/>
      <c r="BI124" s="136"/>
      <c r="BJ124" s="136"/>
      <c r="BK124" s="136"/>
      <c r="BL124" s="136"/>
      <c r="BM124" s="136"/>
      <c r="BN124" s="136"/>
      <c r="BO124" s="136"/>
      <c r="BP124" s="136"/>
      <c r="BQ124" s="136"/>
      <c r="BR124" s="136"/>
      <c r="BS124" s="136"/>
      <c r="BT124" s="136"/>
      <c r="BU124" s="136"/>
      <c r="BV124" s="136"/>
      <c r="BW124" s="136"/>
      <c r="BX124" s="136"/>
      <c r="BY124" s="136"/>
      <c r="BZ124" s="136"/>
      <c r="CA124" s="136"/>
      <c r="CB124" s="136"/>
      <c r="CC124" s="136"/>
      <c r="CD124" s="136"/>
      <c r="CE124" s="136"/>
      <c r="CF124" s="136"/>
      <c r="CG124" s="136"/>
      <c r="CH124" s="136"/>
      <c r="CI124" s="136"/>
      <c r="CJ124" s="136"/>
      <c r="CK124" s="136"/>
      <c r="CL124" s="136"/>
      <c r="CM124" s="136"/>
      <c r="CN124" s="136"/>
      <c r="CO124" s="136"/>
      <c r="CP124" s="136"/>
      <c r="CQ124" s="136"/>
      <c r="CR124" s="136"/>
      <c r="CS124" s="136"/>
      <c r="CT124" s="136"/>
      <c r="CU124" s="136"/>
      <c r="CV124" s="136"/>
      <c r="CW124" s="136"/>
      <c r="CX124" s="136"/>
      <c r="CY124" s="136"/>
      <c r="CZ124" s="136"/>
      <c r="DA124" s="136"/>
      <c r="DB124" s="136"/>
      <c r="DC124" s="136"/>
      <c r="DD124" s="136"/>
      <c r="DE124" s="136"/>
      <c r="DF124" s="136"/>
      <c r="DG124" s="136"/>
      <c r="DH124" s="136"/>
      <c r="DI124" s="136"/>
      <c r="DJ124" s="136"/>
      <c r="DK124" s="136"/>
      <c r="DL124" s="136"/>
      <c r="DM124" s="136"/>
      <c r="DN124" s="136"/>
      <c r="DO124" s="136"/>
      <c r="DP124" s="136"/>
      <c r="DQ124" s="136"/>
      <c r="DR124" s="136"/>
      <c r="DS124" s="136"/>
      <c r="DT124" s="136"/>
      <c r="DU124" s="136"/>
      <c r="DV124" s="136"/>
      <c r="DW124" s="136"/>
      <c r="DX124" s="136"/>
      <c r="DY124" s="136"/>
      <c r="DZ124" s="136"/>
      <c r="EA124" s="136"/>
      <c r="EB124" s="136"/>
      <c r="EC124" s="136"/>
      <c r="ED124" s="136"/>
      <c r="EE124" s="136"/>
      <c r="EF124" s="136"/>
      <c r="EG124" s="136"/>
      <c r="EH124" s="136"/>
      <c r="EI124" s="136"/>
      <c r="EJ124" s="136"/>
      <c r="EK124" s="136"/>
      <c r="EL124" s="136"/>
      <c r="EM124" s="136"/>
      <c r="EN124" s="136"/>
      <c r="EO124" s="136"/>
      <c r="EP124" s="136"/>
      <c r="EQ124" s="136"/>
      <c r="ER124" s="136"/>
      <c r="ES124" s="136"/>
      <c r="ET124" s="136"/>
      <c r="EU124" s="136"/>
      <c r="EV124" s="136"/>
      <c r="EW124" s="136"/>
      <c r="EX124" s="136"/>
      <c r="EY124" s="136"/>
      <c r="EZ124" s="136"/>
      <c r="FA124" s="136"/>
      <c r="FB124" s="136"/>
      <c r="FC124" s="136"/>
      <c r="FD124" s="136"/>
      <c r="FE124" s="136"/>
      <c r="FF124" s="136"/>
      <c r="FG124" s="136"/>
      <c r="FH124" s="136"/>
      <c r="FI124" s="136"/>
      <c r="FJ124" s="136"/>
      <c r="FK124" s="136"/>
      <c r="FL124" s="136"/>
      <c r="FM124" s="136"/>
      <c r="FN124" s="136"/>
      <c r="FO124" s="136"/>
      <c r="FP124" s="136"/>
      <c r="FQ124" s="136"/>
      <c r="FR124" s="136"/>
      <c r="FS124" s="136"/>
      <c r="FT124" s="136"/>
      <c r="FU124" s="136"/>
      <c r="FV124" s="136"/>
      <c r="FW124" s="136"/>
      <c r="FX124" s="136"/>
      <c r="FY124" s="136"/>
      <c r="FZ124" s="136"/>
      <c r="GA124" s="136"/>
      <c r="GB124" s="136"/>
      <c r="GC124" s="136"/>
      <c r="GD124" s="136"/>
      <c r="GE124" s="136"/>
      <c r="GF124" s="136"/>
      <c r="GG124" s="136"/>
      <c r="GH124" s="136"/>
      <c r="GI124" s="136"/>
      <c r="GJ124" s="136"/>
      <c r="GK124" s="136"/>
      <c r="GL124" s="136"/>
      <c r="GM124" s="136"/>
      <c r="GN124" s="136"/>
      <c r="GO124" s="136"/>
      <c r="GP124" s="136"/>
      <c r="GQ124" s="136"/>
      <c r="GR124" s="136"/>
      <c r="GS124" s="136"/>
      <c r="GT124" s="136"/>
      <c r="GU124" s="136"/>
      <c r="GV124" s="136"/>
      <c r="GW124" s="136"/>
      <c r="GX124" s="136"/>
      <c r="GY124" s="136"/>
      <c r="GZ124" s="136"/>
      <c r="HA124" s="136"/>
      <c r="HB124" s="136"/>
      <c r="HC124" s="136"/>
      <c r="HD124" s="136"/>
      <c r="HE124" s="136"/>
      <c r="HF124" s="136"/>
      <c r="HG124" s="136"/>
      <c r="HH124" s="136"/>
      <c r="HI124" s="136"/>
      <c r="HJ124" s="136"/>
      <c r="HK124" s="136"/>
      <c r="HL124" s="136"/>
      <c r="HM124" s="136"/>
      <c r="HN124" s="136"/>
      <c r="HO124" s="136"/>
      <c r="HP124" s="136"/>
      <c r="HQ124" s="136"/>
      <c r="HR124" s="136"/>
      <c r="HS124" s="136"/>
      <c r="HT124" s="136"/>
      <c r="HU124" s="136"/>
      <c r="HV124" s="136"/>
      <c r="HW124" s="136"/>
      <c r="HX124" s="136"/>
      <c r="HY124" s="136"/>
      <c r="HZ124" s="136"/>
      <c r="IA124" s="136"/>
      <c r="IB124" s="136"/>
      <c r="IC124" s="136"/>
      <c r="ID124" s="136"/>
      <c r="IE124" s="136"/>
      <c r="IF124" s="136"/>
      <c r="IG124" s="136"/>
      <c r="IH124" s="136"/>
      <c r="II124" s="136"/>
      <c r="IJ124" s="136"/>
      <c r="IK124" s="136"/>
    </row>
    <row r="125" spans="1:245" s="1" customFormat="1" ht="15" customHeight="1" x14ac:dyDescent="0.25">
      <c r="A125" s="10"/>
      <c r="B125" s="10"/>
      <c r="C125" s="10"/>
      <c r="D125" s="10"/>
      <c r="E125" s="10"/>
      <c r="F125" s="10"/>
      <c r="G125" s="10"/>
      <c r="H125" s="9"/>
      <c r="I125" s="36"/>
      <c r="J125" s="91"/>
      <c r="K125" s="7"/>
      <c r="L125" s="92"/>
      <c r="M125" s="98"/>
      <c r="N125" s="99"/>
      <c r="O125" s="98"/>
      <c r="P125" s="136"/>
      <c r="Q125" s="136"/>
      <c r="R125" s="136"/>
      <c r="S125" s="136"/>
      <c r="T125" s="136"/>
      <c r="U125" s="136"/>
      <c r="V125" s="136"/>
      <c r="W125" s="136"/>
      <c r="X125" s="136"/>
      <c r="Y125" s="136"/>
      <c r="Z125" s="136"/>
      <c r="AA125" s="136"/>
      <c r="AB125" s="136"/>
      <c r="AC125" s="136"/>
      <c r="AD125" s="136"/>
      <c r="AE125" s="136"/>
      <c r="AF125" s="136"/>
      <c r="AG125" s="136"/>
      <c r="AH125" s="136"/>
      <c r="AI125" s="136"/>
      <c r="AJ125" s="136"/>
      <c r="AK125" s="136"/>
      <c r="AL125" s="136"/>
      <c r="AM125" s="136"/>
      <c r="AN125" s="136"/>
      <c r="AO125" s="136"/>
      <c r="AP125" s="136"/>
      <c r="AQ125" s="136"/>
      <c r="AR125" s="136"/>
      <c r="AS125" s="136"/>
      <c r="AT125" s="136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136"/>
      <c r="BF125" s="136"/>
      <c r="BG125" s="136"/>
      <c r="BH125" s="136"/>
      <c r="BI125" s="136"/>
      <c r="BJ125" s="136"/>
      <c r="BK125" s="136"/>
      <c r="BL125" s="136"/>
      <c r="BM125" s="136"/>
      <c r="BN125" s="136"/>
      <c r="BO125" s="136"/>
      <c r="BP125" s="136"/>
      <c r="BQ125" s="136"/>
      <c r="BR125" s="136"/>
      <c r="BS125" s="136"/>
      <c r="BT125" s="136"/>
      <c r="BU125" s="136"/>
      <c r="BV125" s="136"/>
      <c r="BW125" s="136"/>
      <c r="BX125" s="136"/>
      <c r="BY125" s="136"/>
      <c r="BZ125" s="136"/>
      <c r="CA125" s="136"/>
      <c r="CB125" s="136"/>
      <c r="CC125" s="136"/>
      <c r="CD125" s="136"/>
      <c r="CE125" s="136"/>
      <c r="CF125" s="136"/>
      <c r="CG125" s="136"/>
      <c r="CH125" s="136"/>
      <c r="CI125" s="136"/>
      <c r="CJ125" s="136"/>
      <c r="CK125" s="136"/>
      <c r="CL125" s="136"/>
      <c r="CM125" s="136"/>
      <c r="CN125" s="136"/>
      <c r="CO125" s="136"/>
      <c r="CP125" s="136"/>
      <c r="CQ125" s="136"/>
      <c r="CR125" s="136"/>
      <c r="CS125" s="136"/>
      <c r="CT125" s="136"/>
      <c r="CU125" s="136"/>
      <c r="CV125" s="136"/>
      <c r="CW125" s="136"/>
      <c r="CX125" s="136"/>
      <c r="CY125" s="136"/>
      <c r="CZ125" s="136"/>
      <c r="DA125" s="136"/>
      <c r="DB125" s="136"/>
      <c r="DC125" s="136"/>
      <c r="DD125" s="136"/>
      <c r="DE125" s="136"/>
      <c r="DF125" s="136"/>
      <c r="DG125" s="136"/>
      <c r="DH125" s="136"/>
      <c r="DI125" s="136"/>
      <c r="DJ125" s="136"/>
      <c r="DK125" s="136"/>
      <c r="DL125" s="136"/>
      <c r="DM125" s="136"/>
      <c r="DN125" s="136"/>
      <c r="DO125" s="136"/>
      <c r="DP125" s="136"/>
      <c r="DQ125" s="136"/>
      <c r="DR125" s="136"/>
      <c r="DS125" s="136"/>
      <c r="DT125" s="136"/>
      <c r="DU125" s="136"/>
      <c r="DV125" s="136"/>
      <c r="DW125" s="136"/>
      <c r="DX125" s="136"/>
      <c r="DY125" s="136"/>
      <c r="DZ125" s="136"/>
      <c r="EA125" s="136"/>
      <c r="EB125" s="136"/>
      <c r="EC125" s="136"/>
      <c r="ED125" s="136"/>
      <c r="EE125" s="136"/>
      <c r="EF125" s="136"/>
      <c r="EG125" s="136"/>
      <c r="EH125" s="136"/>
      <c r="EI125" s="136"/>
      <c r="EJ125" s="136"/>
      <c r="EK125" s="136"/>
      <c r="EL125" s="136"/>
      <c r="EM125" s="136"/>
      <c r="EN125" s="136"/>
      <c r="EO125" s="136"/>
      <c r="EP125" s="136"/>
      <c r="EQ125" s="136"/>
      <c r="ER125" s="136"/>
      <c r="ES125" s="136"/>
      <c r="ET125" s="136"/>
      <c r="EU125" s="136"/>
      <c r="EV125" s="136"/>
      <c r="EW125" s="136"/>
      <c r="EX125" s="136"/>
      <c r="EY125" s="136"/>
      <c r="EZ125" s="136"/>
      <c r="FA125" s="136"/>
      <c r="FB125" s="136"/>
      <c r="FC125" s="136"/>
      <c r="FD125" s="136"/>
      <c r="FE125" s="136"/>
      <c r="FF125" s="136"/>
      <c r="FG125" s="136"/>
      <c r="FH125" s="136"/>
      <c r="FI125" s="136"/>
      <c r="FJ125" s="136"/>
      <c r="FK125" s="136"/>
      <c r="FL125" s="136"/>
      <c r="FM125" s="136"/>
      <c r="FN125" s="136"/>
      <c r="FO125" s="136"/>
      <c r="FP125" s="136"/>
      <c r="FQ125" s="136"/>
      <c r="FR125" s="136"/>
      <c r="FS125" s="136"/>
      <c r="FT125" s="136"/>
      <c r="FU125" s="136"/>
      <c r="FV125" s="136"/>
      <c r="FW125" s="136"/>
      <c r="FX125" s="136"/>
      <c r="FY125" s="136"/>
      <c r="FZ125" s="136"/>
      <c r="GA125" s="136"/>
      <c r="GB125" s="136"/>
      <c r="GC125" s="136"/>
      <c r="GD125" s="136"/>
      <c r="GE125" s="136"/>
      <c r="GF125" s="136"/>
      <c r="GG125" s="136"/>
      <c r="GH125" s="136"/>
      <c r="GI125" s="136"/>
      <c r="GJ125" s="136"/>
      <c r="GK125" s="136"/>
      <c r="GL125" s="136"/>
      <c r="GM125" s="136"/>
      <c r="GN125" s="136"/>
      <c r="GO125" s="136"/>
      <c r="GP125" s="136"/>
      <c r="GQ125" s="136"/>
      <c r="GR125" s="136"/>
      <c r="GS125" s="136"/>
      <c r="GT125" s="136"/>
      <c r="GU125" s="136"/>
      <c r="GV125" s="136"/>
      <c r="GW125" s="136"/>
      <c r="GX125" s="136"/>
      <c r="GY125" s="136"/>
      <c r="GZ125" s="136"/>
      <c r="HA125" s="136"/>
      <c r="HB125" s="136"/>
      <c r="HC125" s="136"/>
      <c r="HD125" s="136"/>
      <c r="HE125" s="136"/>
      <c r="HF125" s="136"/>
      <c r="HG125" s="136"/>
      <c r="HH125" s="136"/>
      <c r="HI125" s="136"/>
      <c r="HJ125" s="136"/>
      <c r="HK125" s="136"/>
      <c r="HL125" s="136"/>
      <c r="HM125" s="136"/>
      <c r="HN125" s="136"/>
      <c r="HO125" s="136"/>
      <c r="HP125" s="136"/>
      <c r="HQ125" s="136"/>
      <c r="HR125" s="136"/>
      <c r="HS125" s="136"/>
      <c r="HT125" s="136"/>
      <c r="HU125" s="136"/>
      <c r="HV125" s="136"/>
      <c r="HW125" s="136"/>
      <c r="HX125" s="136"/>
      <c r="HY125" s="136"/>
      <c r="HZ125" s="136"/>
      <c r="IA125" s="136"/>
      <c r="IB125" s="136"/>
      <c r="IC125" s="136"/>
      <c r="ID125" s="136"/>
      <c r="IE125" s="136"/>
      <c r="IF125" s="136"/>
      <c r="IG125" s="136"/>
      <c r="IH125" s="136"/>
      <c r="II125" s="136"/>
      <c r="IJ125" s="136"/>
      <c r="IK125" s="136"/>
    </row>
    <row r="126" spans="1:245" s="11" customFormat="1" x14ac:dyDescent="0.3">
      <c r="A126" s="90"/>
      <c r="B126" s="10"/>
      <c r="C126" s="10"/>
      <c r="D126" s="10"/>
      <c r="E126" s="10"/>
      <c r="F126" s="10"/>
      <c r="G126" s="10"/>
      <c r="H126" s="9"/>
      <c r="I126" s="36"/>
      <c r="J126" s="91"/>
      <c r="K126" s="7"/>
      <c r="L126" s="92"/>
      <c r="M126" s="93"/>
      <c r="N126" s="37"/>
      <c r="O126" s="93"/>
    </row>
    <row r="127" spans="1:245" x14ac:dyDescent="0.3">
      <c r="A127" s="7"/>
      <c r="H127" s="2"/>
      <c r="K127" s="2"/>
      <c r="L127" s="33"/>
      <c r="M127" s="7"/>
      <c r="N127" s="2"/>
      <c r="O127" s="2"/>
    </row>
    <row r="128" spans="1:245" x14ac:dyDescent="0.3">
      <c r="A128" s="7"/>
      <c r="H128" s="2"/>
      <c r="K128" s="2"/>
      <c r="L128" s="33"/>
      <c r="M128" s="7"/>
      <c r="N128" s="2"/>
      <c r="O128" s="2"/>
    </row>
    <row r="129" spans="1:15" x14ac:dyDescent="0.3">
      <c r="A129" s="7"/>
      <c r="H129" s="2"/>
      <c r="K129" s="2"/>
      <c r="L129" s="33"/>
      <c r="M129" s="7"/>
      <c r="N129" s="2"/>
      <c r="O129" s="2"/>
    </row>
    <row r="130" spans="1:15" x14ac:dyDescent="0.3">
      <c r="A130" s="7"/>
      <c r="H130" s="2"/>
      <c r="K130" s="2"/>
      <c r="L130" s="33"/>
      <c r="M130" s="7"/>
      <c r="N130" s="2"/>
      <c r="O130" s="2"/>
    </row>
    <row r="131" spans="1:15" x14ac:dyDescent="0.3">
      <c r="A131" s="7"/>
      <c r="H131" s="2"/>
      <c r="K131" s="2"/>
      <c r="L131" s="33"/>
      <c r="M131" s="7"/>
      <c r="N131" s="2"/>
      <c r="O131" s="2"/>
    </row>
    <row r="132" spans="1:15" x14ac:dyDescent="0.3">
      <c r="A132" s="7"/>
      <c r="H132" s="2"/>
      <c r="K132" s="2"/>
      <c r="L132" s="33"/>
      <c r="M132" s="7"/>
      <c r="N132" s="2"/>
      <c r="O132" s="2"/>
    </row>
    <row r="133" spans="1:15" x14ac:dyDescent="0.3">
      <c r="A133" s="7"/>
      <c r="H133" s="2"/>
      <c r="K133" s="2"/>
      <c r="L133" s="33"/>
      <c r="M133" s="7"/>
      <c r="N133" s="2"/>
      <c r="O133" s="2"/>
    </row>
    <row r="134" spans="1:15" x14ac:dyDescent="0.3">
      <c r="A134" s="7"/>
      <c r="K134" s="7"/>
      <c r="L134" s="32"/>
      <c r="M134" s="14"/>
      <c r="N134" s="14"/>
      <c r="O134" s="61"/>
    </row>
    <row r="135" spans="1:15" x14ac:dyDescent="0.3">
      <c r="A135" s="7"/>
      <c r="K135" s="7"/>
      <c r="L135" s="32"/>
      <c r="M135" s="14"/>
      <c r="N135" s="14"/>
      <c r="O135" s="61"/>
    </row>
    <row r="136" spans="1:15" x14ac:dyDescent="0.3">
      <c r="A136" s="7"/>
      <c r="K136" s="7"/>
      <c r="L136" s="32"/>
      <c r="M136" s="14"/>
      <c r="N136" s="14"/>
      <c r="O136" s="61"/>
    </row>
    <row r="137" spans="1:15" x14ac:dyDescent="0.3">
      <c r="A137" s="7"/>
      <c r="K137" s="7"/>
      <c r="L137" s="32"/>
      <c r="M137" s="14"/>
      <c r="N137" s="14"/>
      <c r="O137" s="61"/>
    </row>
    <row r="138" spans="1:15" x14ac:dyDescent="0.3">
      <c r="A138" s="7"/>
      <c r="K138" s="7"/>
      <c r="L138" s="32"/>
      <c r="M138" s="14"/>
      <c r="N138" s="14"/>
      <c r="O138" s="61"/>
    </row>
    <row r="139" spans="1:15" x14ac:dyDescent="0.3">
      <c r="A139" s="7"/>
      <c r="K139" s="7"/>
      <c r="L139" s="32"/>
      <c r="M139" s="14"/>
      <c r="N139" s="14"/>
      <c r="O139" s="61"/>
    </row>
    <row r="140" spans="1:15" x14ac:dyDescent="0.3">
      <c r="A140" s="7"/>
      <c r="K140" s="7"/>
      <c r="L140" s="32"/>
      <c r="M140" s="14"/>
      <c r="N140" s="14"/>
      <c r="O140" s="61"/>
    </row>
    <row r="141" spans="1:15" x14ac:dyDescent="0.3">
      <c r="A141" s="7"/>
      <c r="K141" s="7"/>
      <c r="L141" s="32"/>
      <c r="M141" s="14"/>
      <c r="N141" s="14"/>
      <c r="O141" s="61"/>
    </row>
    <row r="142" spans="1:15" x14ac:dyDescent="0.3">
      <c r="A142" s="7"/>
      <c r="K142" s="7"/>
      <c r="L142" s="32"/>
      <c r="M142" s="14"/>
      <c r="N142" s="14"/>
      <c r="O142" s="61"/>
    </row>
    <row r="143" spans="1:15" x14ac:dyDescent="0.3">
      <c r="A143" s="7"/>
      <c r="K143" s="7"/>
      <c r="L143" s="32"/>
      <c r="M143" s="14"/>
      <c r="N143" s="14"/>
      <c r="O143" s="61"/>
    </row>
    <row r="144" spans="1:15" x14ac:dyDescent="0.3">
      <c r="A144" s="7"/>
      <c r="K144" s="7"/>
      <c r="L144" s="32"/>
      <c r="M144" s="14"/>
      <c r="N144" s="14"/>
      <c r="O144" s="61"/>
    </row>
    <row r="145" spans="1:15" x14ac:dyDescent="0.3">
      <c r="A145" s="7"/>
      <c r="K145" s="7"/>
      <c r="L145" s="32"/>
      <c r="M145" s="14"/>
      <c r="N145" s="14"/>
      <c r="O145" s="61"/>
    </row>
    <row r="146" spans="1:15" x14ac:dyDescent="0.3">
      <c r="A146" s="7"/>
      <c r="K146" s="7"/>
      <c r="L146" s="32"/>
      <c r="M146" s="14"/>
      <c r="N146" s="14"/>
      <c r="O146" s="61"/>
    </row>
    <row r="147" spans="1:15" x14ac:dyDescent="0.3">
      <c r="A147" s="7"/>
      <c r="K147" s="7"/>
      <c r="L147" s="32"/>
      <c r="M147" s="14"/>
      <c r="N147" s="14"/>
      <c r="O147" s="61"/>
    </row>
    <row r="148" spans="1:15" x14ac:dyDescent="0.3">
      <c r="A148" s="7"/>
      <c r="K148" s="7"/>
      <c r="L148" s="32"/>
      <c r="M148" s="14"/>
      <c r="N148" s="14"/>
      <c r="O148" s="61"/>
    </row>
    <row r="149" spans="1:15" x14ac:dyDescent="0.3">
      <c r="A149" s="7"/>
      <c r="K149" s="7"/>
      <c r="L149" s="32"/>
      <c r="M149" s="14"/>
      <c r="N149" s="14"/>
      <c r="O149" s="61"/>
    </row>
    <row r="150" spans="1:15" x14ac:dyDescent="0.3">
      <c r="A150" s="7"/>
      <c r="K150" s="7"/>
      <c r="L150" s="32"/>
      <c r="M150" s="14"/>
      <c r="N150" s="14"/>
      <c r="O150" s="61"/>
    </row>
    <row r="151" spans="1:15" x14ac:dyDescent="0.3">
      <c r="A151" s="7"/>
      <c r="K151" s="7"/>
      <c r="L151" s="32"/>
      <c r="M151" s="14"/>
      <c r="N151" s="14"/>
      <c r="O151" s="61"/>
    </row>
    <row r="152" spans="1:15" x14ac:dyDescent="0.3">
      <c r="A152" s="7"/>
      <c r="K152" s="7"/>
      <c r="L152" s="32"/>
      <c r="M152" s="14"/>
      <c r="N152" s="14"/>
      <c r="O152" s="61"/>
    </row>
    <row r="153" spans="1:15" x14ac:dyDescent="0.3">
      <c r="A153" s="7"/>
      <c r="K153" s="7"/>
      <c r="L153" s="32"/>
      <c r="M153" s="14"/>
      <c r="N153" s="14"/>
      <c r="O153" s="61"/>
    </row>
    <row r="154" spans="1:15" x14ac:dyDescent="0.3">
      <c r="A154" s="7"/>
      <c r="K154" s="7"/>
      <c r="L154" s="32"/>
      <c r="M154" s="14"/>
      <c r="N154" s="14"/>
      <c r="O154" s="61"/>
    </row>
    <row r="155" spans="1:15" x14ac:dyDescent="0.3">
      <c r="A155" s="7"/>
      <c r="K155" s="7"/>
      <c r="L155" s="32"/>
      <c r="M155" s="14"/>
      <c r="N155" s="14"/>
      <c r="O155" s="61"/>
    </row>
    <row r="156" spans="1:15" x14ac:dyDescent="0.3">
      <c r="A156" s="7"/>
      <c r="K156" s="7"/>
      <c r="L156" s="32"/>
      <c r="M156" s="14"/>
      <c r="N156" s="14"/>
      <c r="O156" s="61"/>
    </row>
    <row r="157" spans="1:15" x14ac:dyDescent="0.3">
      <c r="A157" s="7"/>
      <c r="K157" s="7"/>
      <c r="L157" s="32"/>
      <c r="M157" s="14"/>
      <c r="N157" s="14"/>
      <c r="O157" s="61"/>
    </row>
    <row r="158" spans="1:15" x14ac:dyDescent="0.3">
      <c r="A158" s="7"/>
      <c r="K158" s="7"/>
      <c r="L158" s="32"/>
      <c r="M158" s="14"/>
      <c r="N158" s="14"/>
      <c r="O158" s="61"/>
    </row>
    <row r="159" spans="1:15" x14ac:dyDescent="0.3">
      <c r="A159" s="7"/>
      <c r="K159" s="7"/>
      <c r="L159" s="32"/>
      <c r="M159" s="14"/>
      <c r="N159" s="14"/>
      <c r="O159" s="61"/>
    </row>
    <row r="160" spans="1:15" x14ac:dyDescent="0.3">
      <c r="A160" s="7"/>
      <c r="K160" s="7"/>
      <c r="L160" s="32"/>
      <c r="M160" s="14"/>
      <c r="N160" s="14"/>
      <c r="O160" s="61"/>
    </row>
    <row r="161" spans="1:15" x14ac:dyDescent="0.3">
      <c r="A161" s="7"/>
      <c r="K161" s="7"/>
      <c r="L161" s="32"/>
      <c r="M161" s="14"/>
      <c r="N161" s="14"/>
      <c r="O161" s="61"/>
    </row>
    <row r="162" spans="1:15" x14ac:dyDescent="0.3">
      <c r="A162" s="7"/>
      <c r="K162" s="7"/>
      <c r="L162" s="32"/>
      <c r="M162" s="14"/>
      <c r="N162" s="14"/>
      <c r="O162" s="61"/>
    </row>
    <row r="163" spans="1:15" x14ac:dyDescent="0.3">
      <c r="A163" s="7"/>
      <c r="K163" s="7"/>
      <c r="L163" s="32"/>
      <c r="M163" s="14"/>
      <c r="N163" s="14"/>
      <c r="O163" s="61"/>
    </row>
    <row r="164" spans="1:15" x14ac:dyDescent="0.3">
      <c r="A164" s="7"/>
      <c r="K164" s="7"/>
      <c r="L164" s="32"/>
      <c r="M164" s="14"/>
      <c r="N164" s="14"/>
      <c r="O164" s="61"/>
    </row>
    <row r="165" spans="1:15" x14ac:dyDescent="0.3">
      <c r="A165" s="7"/>
      <c r="K165" s="7"/>
      <c r="L165" s="32"/>
      <c r="M165" s="14"/>
      <c r="N165" s="14"/>
      <c r="O165" s="61"/>
    </row>
    <row r="166" spans="1:15" x14ac:dyDescent="0.3">
      <c r="A166" s="7"/>
      <c r="K166" s="7"/>
      <c r="L166" s="32"/>
      <c r="M166" s="14"/>
      <c r="N166" s="14"/>
      <c r="O166" s="61"/>
    </row>
    <row r="167" spans="1:15" x14ac:dyDescent="0.3">
      <c r="A167" s="7"/>
      <c r="K167" s="7"/>
      <c r="L167" s="32"/>
      <c r="M167" s="14"/>
      <c r="N167" s="14"/>
      <c r="O167" s="61"/>
    </row>
    <row r="168" spans="1:15" x14ac:dyDescent="0.3">
      <c r="A168" s="7"/>
      <c r="K168" s="7"/>
      <c r="L168" s="32"/>
      <c r="M168" s="14"/>
      <c r="N168" s="14"/>
      <c r="O168" s="61"/>
    </row>
    <row r="169" spans="1:15" x14ac:dyDescent="0.3">
      <c r="A169" s="7"/>
      <c r="K169" s="7"/>
      <c r="L169" s="32"/>
      <c r="M169" s="14"/>
      <c r="N169" s="14"/>
      <c r="O169" s="61"/>
    </row>
    <row r="170" spans="1:15" x14ac:dyDescent="0.3">
      <c r="A170" s="7"/>
      <c r="K170" s="7"/>
      <c r="L170" s="32"/>
      <c r="M170" s="14"/>
      <c r="N170" s="14"/>
      <c r="O170" s="61"/>
    </row>
    <row r="171" spans="1:15" x14ac:dyDescent="0.3">
      <c r="A171" s="7"/>
      <c r="K171" s="7"/>
      <c r="L171" s="32"/>
      <c r="M171" s="14"/>
      <c r="N171" s="14"/>
      <c r="O171" s="61"/>
    </row>
    <row r="172" spans="1:15" x14ac:dyDescent="0.3">
      <c r="A172" s="7"/>
      <c r="K172" s="7"/>
      <c r="L172" s="32"/>
      <c r="M172" s="14"/>
      <c r="N172" s="14"/>
      <c r="O172" s="61"/>
    </row>
    <row r="173" spans="1:15" x14ac:dyDescent="0.3">
      <c r="A173" s="7"/>
      <c r="K173" s="7"/>
      <c r="L173" s="32"/>
      <c r="M173" s="14"/>
      <c r="N173" s="14"/>
      <c r="O173" s="61"/>
    </row>
    <row r="174" spans="1:15" x14ac:dyDescent="0.3">
      <c r="A174" s="7"/>
      <c r="K174" s="7"/>
      <c r="L174" s="32"/>
      <c r="M174" s="14"/>
      <c r="N174" s="14"/>
      <c r="O174" s="61"/>
    </row>
    <row r="175" spans="1:15" x14ac:dyDescent="0.3">
      <c r="A175" s="7"/>
      <c r="K175" s="7"/>
      <c r="L175" s="32"/>
      <c r="M175" s="14"/>
      <c r="N175" s="14"/>
      <c r="O175" s="61"/>
    </row>
    <row r="176" spans="1:15" x14ac:dyDescent="0.3">
      <c r="A176" s="7"/>
      <c r="K176" s="7"/>
      <c r="L176" s="32"/>
      <c r="M176" s="14"/>
      <c r="N176" s="14"/>
      <c r="O176" s="61"/>
    </row>
    <row r="177" spans="1:15" x14ac:dyDescent="0.3">
      <c r="A177" s="7"/>
      <c r="K177" s="7"/>
      <c r="L177" s="32"/>
      <c r="M177" s="14"/>
      <c r="N177" s="14"/>
      <c r="O177" s="61"/>
    </row>
    <row r="178" spans="1:15" x14ac:dyDescent="0.3">
      <c r="A178" s="7"/>
      <c r="K178" s="7"/>
      <c r="L178" s="32"/>
      <c r="M178" s="14"/>
      <c r="N178" s="14"/>
      <c r="O178" s="61"/>
    </row>
    <row r="179" spans="1:15" x14ac:dyDescent="0.3">
      <c r="A179" s="7"/>
      <c r="K179" s="7"/>
      <c r="L179" s="32"/>
      <c r="M179" s="14"/>
      <c r="N179" s="14"/>
      <c r="O179" s="61"/>
    </row>
    <row r="180" spans="1:15" x14ac:dyDescent="0.3">
      <c r="A180" s="7"/>
      <c r="K180" s="7"/>
      <c r="L180" s="32"/>
      <c r="M180" s="14"/>
      <c r="N180" s="14"/>
      <c r="O180" s="61"/>
    </row>
    <row r="181" spans="1:15" x14ac:dyDescent="0.3">
      <c r="A181" s="7"/>
      <c r="K181" s="7"/>
      <c r="L181" s="32"/>
      <c r="M181" s="14"/>
      <c r="N181" s="14"/>
      <c r="O181" s="61"/>
    </row>
    <row r="182" spans="1:15" x14ac:dyDescent="0.3">
      <c r="A182" s="7"/>
      <c r="K182" s="7"/>
      <c r="L182" s="32"/>
      <c r="M182" s="14"/>
      <c r="N182" s="14"/>
      <c r="O182" s="61"/>
    </row>
    <row r="183" spans="1:15" x14ac:dyDescent="0.3">
      <c r="A183" s="7"/>
      <c r="K183" s="7"/>
      <c r="L183" s="32"/>
      <c r="M183" s="14"/>
      <c r="N183" s="14"/>
      <c r="O183" s="61"/>
    </row>
    <row r="184" spans="1:15" x14ac:dyDescent="0.3">
      <c r="A184" s="7"/>
    </row>
    <row r="185" spans="1:15" x14ac:dyDescent="0.3">
      <c r="A185" s="7"/>
    </row>
    <row r="186" spans="1:15" x14ac:dyDescent="0.3">
      <c r="A186" s="7"/>
      <c r="K186" s="7"/>
      <c r="L186" s="32"/>
      <c r="M186" s="14"/>
      <c r="N186" s="14"/>
      <c r="O186" s="61"/>
    </row>
    <row r="187" spans="1:15" x14ac:dyDescent="0.3">
      <c r="A187" s="7"/>
      <c r="K187" s="7"/>
      <c r="L187" s="32"/>
      <c r="M187" s="14"/>
      <c r="N187" s="14"/>
      <c r="O187" s="61"/>
    </row>
    <row r="188" spans="1:15" x14ac:dyDescent="0.3">
      <c r="A188" s="7"/>
      <c r="K188" s="7"/>
      <c r="L188" s="32"/>
      <c r="M188" s="14"/>
      <c r="N188" s="14"/>
      <c r="O188" s="61"/>
    </row>
    <row r="189" spans="1:15" x14ac:dyDescent="0.3">
      <c r="A189" s="7"/>
      <c r="K189" s="7"/>
      <c r="L189" s="32"/>
      <c r="M189" s="14"/>
      <c r="N189" s="14"/>
      <c r="O189" s="61"/>
    </row>
    <row r="190" spans="1:15" x14ac:dyDescent="0.3">
      <c r="A190" s="7"/>
      <c r="K190" s="7"/>
      <c r="L190" s="32"/>
      <c r="M190" s="14"/>
      <c r="N190" s="14"/>
      <c r="O190" s="61"/>
    </row>
    <row r="191" spans="1:15" x14ac:dyDescent="0.3">
      <c r="A191" s="7"/>
      <c r="K191" s="7"/>
      <c r="L191" s="32"/>
      <c r="M191" s="14"/>
      <c r="N191" s="14"/>
      <c r="O191" s="61"/>
    </row>
    <row r="192" spans="1:15" x14ac:dyDescent="0.3">
      <c r="A192" s="7"/>
      <c r="K192" s="7"/>
      <c r="L192" s="32"/>
      <c r="M192" s="14"/>
      <c r="N192" s="14"/>
      <c r="O192" s="61"/>
    </row>
    <row r="193" spans="1:15" x14ac:dyDescent="0.3">
      <c r="A193" s="7"/>
      <c r="K193" s="7"/>
      <c r="L193" s="32"/>
      <c r="M193" s="14"/>
      <c r="N193" s="14"/>
      <c r="O193" s="61"/>
    </row>
    <row r="194" spans="1:15" x14ac:dyDescent="0.3">
      <c r="A194" s="7"/>
      <c r="K194" s="7"/>
      <c r="L194" s="32"/>
      <c r="M194" s="14"/>
      <c r="N194" s="14"/>
      <c r="O194" s="61"/>
    </row>
    <row r="195" spans="1:15" x14ac:dyDescent="0.3">
      <c r="A195" s="7"/>
      <c r="K195" s="7"/>
      <c r="L195" s="32"/>
      <c r="M195" s="14"/>
      <c r="N195" s="14"/>
      <c r="O195" s="61"/>
    </row>
    <row r="196" spans="1:15" x14ac:dyDescent="0.3">
      <c r="A196" s="7"/>
      <c r="K196" s="7"/>
      <c r="L196" s="32"/>
      <c r="M196" s="14"/>
      <c r="N196" s="14"/>
      <c r="O196" s="61"/>
    </row>
    <row r="197" spans="1:15" x14ac:dyDescent="0.3">
      <c r="A197" s="7"/>
      <c r="K197" s="7"/>
      <c r="L197" s="32"/>
      <c r="M197" s="14"/>
      <c r="N197" s="14"/>
      <c r="O197" s="61"/>
    </row>
    <row r="198" spans="1:15" x14ac:dyDescent="0.3">
      <c r="A198" s="7"/>
      <c r="K198" s="7"/>
      <c r="L198" s="32"/>
      <c r="M198" s="14"/>
      <c r="N198" s="14"/>
      <c r="O198" s="61"/>
    </row>
    <row r="199" spans="1:15" x14ac:dyDescent="0.3">
      <c r="A199" s="7"/>
      <c r="K199" s="7"/>
      <c r="L199" s="32"/>
      <c r="M199" s="14"/>
      <c r="N199" s="14"/>
      <c r="O199" s="61"/>
    </row>
    <row r="200" spans="1:15" x14ac:dyDescent="0.3">
      <c r="A200" s="7"/>
      <c r="K200" s="7"/>
      <c r="L200" s="32"/>
      <c r="M200" s="14"/>
      <c r="N200" s="14"/>
      <c r="O200" s="61"/>
    </row>
    <row r="201" spans="1:15" x14ac:dyDescent="0.3">
      <c r="A201" s="7"/>
      <c r="K201" s="7"/>
      <c r="L201" s="32"/>
      <c r="M201" s="14"/>
      <c r="N201" s="14"/>
      <c r="O201" s="61"/>
    </row>
    <row r="202" spans="1:15" x14ac:dyDescent="0.3">
      <c r="A202" s="7"/>
      <c r="K202" s="7"/>
      <c r="L202" s="32"/>
      <c r="M202" s="14"/>
      <c r="N202" s="14"/>
      <c r="O202" s="61"/>
    </row>
    <row r="203" spans="1:15" x14ac:dyDescent="0.3">
      <c r="A203" s="7"/>
      <c r="K203" s="7"/>
      <c r="L203" s="32"/>
      <c r="M203" s="14"/>
      <c r="N203" s="14"/>
      <c r="O203" s="61"/>
    </row>
    <row r="204" spans="1:15" x14ac:dyDescent="0.3">
      <c r="A204" s="7"/>
      <c r="K204" s="7"/>
      <c r="L204" s="32"/>
      <c r="M204" s="14"/>
      <c r="N204" s="14"/>
      <c r="O204" s="61"/>
    </row>
    <row r="205" spans="1:15" x14ac:dyDescent="0.3">
      <c r="A205" s="7"/>
      <c r="K205" s="7"/>
      <c r="L205" s="32"/>
      <c r="M205" s="14"/>
      <c r="N205" s="14"/>
      <c r="O205" s="61"/>
    </row>
    <row r="206" spans="1:15" x14ac:dyDescent="0.3">
      <c r="A206" s="7"/>
      <c r="K206" s="7"/>
      <c r="L206" s="32"/>
      <c r="M206" s="14"/>
      <c r="N206" s="14"/>
      <c r="O206" s="61"/>
    </row>
    <row r="207" spans="1:15" x14ac:dyDescent="0.3">
      <c r="A207" s="7"/>
      <c r="K207" s="7"/>
      <c r="L207" s="32"/>
      <c r="M207" s="14"/>
      <c r="N207" s="14"/>
      <c r="O207" s="61"/>
    </row>
    <row r="208" spans="1:15" x14ac:dyDescent="0.3">
      <c r="A208" s="7"/>
      <c r="K208" s="7"/>
      <c r="L208" s="32"/>
      <c r="M208" s="14"/>
      <c r="N208" s="14"/>
      <c r="O208" s="61"/>
    </row>
    <row r="209" spans="1:15" x14ac:dyDescent="0.3">
      <c r="A209" s="7"/>
      <c r="K209" s="7"/>
      <c r="L209" s="32"/>
      <c r="M209" s="14"/>
      <c r="N209" s="14"/>
      <c r="O209" s="61"/>
    </row>
    <row r="210" spans="1:15" x14ac:dyDescent="0.3">
      <c r="A210" s="7"/>
      <c r="K210" s="7"/>
      <c r="L210" s="32"/>
      <c r="M210" s="14"/>
      <c r="N210" s="14"/>
      <c r="O210" s="61"/>
    </row>
    <row r="211" spans="1:15" x14ac:dyDescent="0.3">
      <c r="A211" s="7"/>
      <c r="K211" s="7"/>
      <c r="L211" s="32"/>
      <c r="M211" s="14"/>
      <c r="N211" s="14"/>
      <c r="O211" s="61"/>
    </row>
    <row r="212" spans="1:15" x14ac:dyDescent="0.3">
      <c r="A212" s="7"/>
      <c r="K212" s="7"/>
      <c r="L212" s="32"/>
      <c r="M212" s="14"/>
      <c r="N212" s="14"/>
      <c r="O212" s="61"/>
    </row>
    <row r="213" spans="1:15" x14ac:dyDescent="0.3">
      <c r="A213" s="7"/>
      <c r="K213" s="7"/>
      <c r="L213" s="32"/>
      <c r="M213" s="14"/>
      <c r="N213" s="14"/>
      <c r="O213" s="61"/>
    </row>
    <row r="214" spans="1:15" x14ac:dyDescent="0.3">
      <c r="A214" s="7"/>
      <c r="K214" s="7"/>
      <c r="L214" s="32"/>
      <c r="M214" s="14"/>
      <c r="N214" s="14"/>
      <c r="O214" s="61"/>
    </row>
    <row r="215" spans="1:15" x14ac:dyDescent="0.3">
      <c r="A215" s="7"/>
      <c r="K215" s="7"/>
      <c r="L215" s="32"/>
      <c r="M215" s="14"/>
      <c r="N215" s="14"/>
      <c r="O215" s="61"/>
    </row>
    <row r="216" spans="1:15" x14ac:dyDescent="0.3">
      <c r="A216" s="7"/>
      <c r="K216" s="7"/>
      <c r="L216" s="32"/>
      <c r="M216" s="14"/>
      <c r="N216" s="14"/>
      <c r="O216" s="61"/>
    </row>
    <row r="217" spans="1:15" x14ac:dyDescent="0.3">
      <c r="K217" s="7"/>
      <c r="L217" s="32"/>
      <c r="M217" s="14"/>
      <c r="N217" s="14"/>
      <c r="O217" s="61"/>
    </row>
    <row r="218" spans="1:15" x14ac:dyDescent="0.3">
      <c r="K218" s="7"/>
      <c r="L218" s="32"/>
      <c r="M218" s="14"/>
      <c r="N218" s="14"/>
      <c r="O218" s="61"/>
    </row>
    <row r="219" spans="1:15" x14ac:dyDescent="0.3">
      <c r="K219" s="7"/>
      <c r="L219" s="32"/>
      <c r="M219" s="14"/>
      <c r="N219" s="14"/>
      <c r="O219" s="61"/>
    </row>
    <row r="220" spans="1:15" x14ac:dyDescent="0.3">
      <c r="K220" s="7"/>
      <c r="L220" s="32"/>
      <c r="M220" s="14"/>
      <c r="N220" s="14"/>
      <c r="O220" s="61"/>
    </row>
    <row r="221" spans="1:15" x14ac:dyDescent="0.3">
      <c r="K221" s="7"/>
      <c r="L221" s="32"/>
      <c r="M221" s="14"/>
      <c r="N221" s="14"/>
      <c r="O221" s="61"/>
    </row>
    <row r="222" spans="1:15" x14ac:dyDescent="0.3">
      <c r="K222" s="7"/>
      <c r="L222" s="32"/>
      <c r="M222" s="14"/>
      <c r="N222" s="14"/>
      <c r="O222" s="61"/>
    </row>
    <row r="223" spans="1:15" x14ac:dyDescent="0.3">
      <c r="K223" s="7"/>
      <c r="L223" s="32"/>
      <c r="M223" s="14"/>
      <c r="N223" s="14"/>
      <c r="O223" s="61"/>
    </row>
    <row r="224" spans="1:15" x14ac:dyDescent="0.3">
      <c r="K224" s="7"/>
      <c r="L224" s="32"/>
      <c r="M224" s="14"/>
      <c r="N224" s="14"/>
      <c r="O224" s="61"/>
    </row>
    <row r="225" spans="11:15" x14ac:dyDescent="0.3">
      <c r="K225" s="7"/>
      <c r="L225" s="32"/>
      <c r="M225" s="14"/>
      <c r="N225" s="14"/>
      <c r="O225" s="61"/>
    </row>
    <row r="226" spans="11:15" x14ac:dyDescent="0.3">
      <c r="K226" s="7"/>
      <c r="L226" s="32"/>
      <c r="M226" s="14"/>
      <c r="N226" s="14"/>
      <c r="O226" s="61"/>
    </row>
    <row r="227" spans="11:15" x14ac:dyDescent="0.3">
      <c r="K227" s="7"/>
      <c r="L227" s="32"/>
      <c r="M227" s="14"/>
      <c r="N227" s="14"/>
      <c r="O227" s="61"/>
    </row>
    <row r="228" spans="11:15" x14ac:dyDescent="0.3">
      <c r="K228" s="7"/>
      <c r="L228" s="32"/>
      <c r="M228" s="14"/>
      <c r="N228" s="14"/>
      <c r="O228" s="61"/>
    </row>
    <row r="229" spans="11:15" x14ac:dyDescent="0.3">
      <c r="K229" s="7"/>
      <c r="L229" s="32"/>
      <c r="M229" s="14"/>
      <c r="N229" s="14"/>
      <c r="O229" s="61"/>
    </row>
    <row r="230" spans="11:15" x14ac:dyDescent="0.3">
      <c r="K230" s="7"/>
      <c r="L230" s="32"/>
      <c r="M230" s="14"/>
      <c r="N230" s="14"/>
      <c r="O230" s="61"/>
    </row>
    <row r="231" spans="11:15" x14ac:dyDescent="0.3">
      <c r="K231" s="7"/>
      <c r="L231" s="32"/>
      <c r="M231" s="14"/>
      <c r="N231" s="14"/>
      <c r="O231" s="61"/>
    </row>
    <row r="232" spans="11:15" x14ac:dyDescent="0.3">
      <c r="K232" s="7"/>
      <c r="L232" s="32"/>
      <c r="M232" s="14"/>
      <c r="N232" s="14"/>
      <c r="O232" s="61"/>
    </row>
    <row r="233" spans="11:15" x14ac:dyDescent="0.3">
      <c r="K233" s="7"/>
      <c r="L233" s="32"/>
      <c r="M233" s="14"/>
      <c r="N233" s="14"/>
      <c r="O233" s="61"/>
    </row>
    <row r="234" spans="11:15" x14ac:dyDescent="0.3">
      <c r="K234" s="7"/>
      <c r="L234" s="32"/>
      <c r="M234" s="14"/>
      <c r="N234" s="14"/>
      <c r="O234" s="61"/>
    </row>
    <row r="235" spans="11:15" x14ac:dyDescent="0.3">
      <c r="K235" s="7"/>
      <c r="L235" s="32"/>
      <c r="M235" s="14"/>
      <c r="N235" s="14"/>
      <c r="O235" s="61"/>
    </row>
    <row r="236" spans="11:15" x14ac:dyDescent="0.3">
      <c r="K236" s="7"/>
      <c r="L236" s="32"/>
      <c r="M236" s="14"/>
      <c r="N236" s="14"/>
      <c r="O236" s="61"/>
    </row>
    <row r="237" spans="11:15" x14ac:dyDescent="0.3">
      <c r="K237" s="7"/>
      <c r="L237" s="32"/>
      <c r="M237" s="14"/>
      <c r="N237" s="14"/>
      <c r="O237" s="61"/>
    </row>
    <row r="238" spans="11:15" x14ac:dyDescent="0.3">
      <c r="K238" s="7"/>
      <c r="L238" s="32"/>
      <c r="M238" s="14"/>
      <c r="N238" s="14"/>
      <c r="O238" s="61"/>
    </row>
    <row r="239" spans="11:15" x14ac:dyDescent="0.3">
      <c r="K239" s="7"/>
      <c r="L239" s="32"/>
      <c r="M239" s="14"/>
      <c r="N239" s="14"/>
      <c r="O239" s="61"/>
    </row>
    <row r="240" spans="11:15" x14ac:dyDescent="0.3">
      <c r="K240" s="7"/>
      <c r="L240" s="32"/>
      <c r="M240" s="14"/>
      <c r="N240" s="14"/>
      <c r="O240" s="61"/>
    </row>
    <row r="241" spans="11:15" x14ac:dyDescent="0.3">
      <c r="K241" s="7"/>
      <c r="L241" s="32"/>
      <c r="M241" s="14"/>
      <c r="N241" s="14"/>
      <c r="O241" s="61"/>
    </row>
    <row r="242" spans="11:15" x14ac:dyDescent="0.3">
      <c r="K242" s="7"/>
      <c r="L242" s="32"/>
      <c r="M242" s="14"/>
      <c r="N242" s="14"/>
      <c r="O242" s="61"/>
    </row>
    <row r="243" spans="11:15" x14ac:dyDescent="0.3">
      <c r="K243" s="7"/>
      <c r="L243" s="32"/>
      <c r="M243" s="14"/>
      <c r="N243" s="14"/>
      <c r="O243" s="61"/>
    </row>
    <row r="244" spans="11:15" x14ac:dyDescent="0.3">
      <c r="K244" s="7"/>
      <c r="L244" s="32"/>
      <c r="M244" s="14"/>
      <c r="N244" s="14"/>
      <c r="O244" s="61"/>
    </row>
    <row r="245" spans="11:15" x14ac:dyDescent="0.3">
      <c r="K245" s="7"/>
      <c r="L245" s="32"/>
      <c r="M245" s="14"/>
      <c r="N245" s="14"/>
      <c r="O245" s="61"/>
    </row>
    <row r="246" spans="11:15" x14ac:dyDescent="0.3">
      <c r="K246" s="7"/>
      <c r="L246" s="32"/>
      <c r="M246" s="14"/>
      <c r="N246" s="14"/>
      <c r="O246" s="61"/>
    </row>
    <row r="247" spans="11:15" x14ac:dyDescent="0.3">
      <c r="K247" s="7"/>
      <c r="L247" s="32"/>
      <c r="M247" s="14"/>
      <c r="N247" s="14"/>
      <c r="O247" s="61"/>
    </row>
    <row r="248" spans="11:15" x14ac:dyDescent="0.3">
      <c r="K248" s="7"/>
      <c r="L248" s="32"/>
      <c r="M248" s="14"/>
      <c r="N248" s="14"/>
      <c r="O248" s="61"/>
    </row>
    <row r="249" spans="11:15" x14ac:dyDescent="0.3">
      <c r="K249" s="7"/>
      <c r="L249" s="32"/>
      <c r="M249" s="14"/>
      <c r="N249" s="14"/>
      <c r="O249" s="61"/>
    </row>
    <row r="250" spans="11:15" x14ac:dyDescent="0.3">
      <c r="K250" s="7"/>
      <c r="L250" s="32"/>
      <c r="M250" s="14"/>
      <c r="N250" s="14"/>
      <c r="O250" s="61"/>
    </row>
    <row r="251" spans="11:15" x14ac:dyDescent="0.3">
      <c r="K251" s="7"/>
      <c r="L251" s="32"/>
      <c r="M251" s="14"/>
      <c r="N251" s="14"/>
      <c r="O251" s="61"/>
    </row>
    <row r="252" spans="11:15" x14ac:dyDescent="0.3">
      <c r="K252" s="7"/>
      <c r="L252" s="32"/>
      <c r="M252" s="14"/>
      <c r="N252" s="14"/>
      <c r="O252" s="61"/>
    </row>
    <row r="253" spans="11:15" x14ac:dyDescent="0.3">
      <c r="K253" s="7"/>
      <c r="L253" s="32"/>
      <c r="M253" s="14"/>
      <c r="N253" s="14"/>
      <c r="O253" s="61"/>
    </row>
    <row r="254" spans="11:15" x14ac:dyDescent="0.3">
      <c r="K254" s="7"/>
      <c r="L254" s="32"/>
      <c r="M254" s="14"/>
      <c r="N254" s="14"/>
      <c r="O254" s="61"/>
    </row>
    <row r="255" spans="11:15" x14ac:dyDescent="0.3">
      <c r="K255" s="7"/>
      <c r="L255" s="32"/>
      <c r="M255" s="14"/>
      <c r="N255" s="14"/>
      <c r="O255" s="61"/>
    </row>
    <row r="256" spans="11:15" x14ac:dyDescent="0.3">
      <c r="K256" s="7"/>
      <c r="L256" s="32"/>
      <c r="M256" s="14"/>
      <c r="N256" s="14"/>
      <c r="O256" s="61"/>
    </row>
    <row r="257" spans="11:15" x14ac:dyDescent="0.3">
      <c r="K257" s="7"/>
      <c r="L257" s="32"/>
      <c r="M257" s="14"/>
      <c r="N257" s="14"/>
      <c r="O257" s="61"/>
    </row>
    <row r="258" spans="11:15" x14ac:dyDescent="0.3">
      <c r="K258" s="7"/>
      <c r="L258" s="32"/>
      <c r="M258" s="14"/>
      <c r="N258" s="14"/>
      <c r="O258" s="61"/>
    </row>
    <row r="259" spans="11:15" x14ac:dyDescent="0.3">
      <c r="K259" s="7"/>
      <c r="L259" s="32"/>
      <c r="M259" s="14"/>
      <c r="N259" s="14"/>
      <c r="O259" s="61"/>
    </row>
    <row r="260" spans="11:15" x14ac:dyDescent="0.3">
      <c r="K260" s="7"/>
      <c r="L260" s="32"/>
      <c r="M260" s="14"/>
      <c r="N260" s="14"/>
      <c r="O260" s="61"/>
    </row>
    <row r="261" spans="11:15" x14ac:dyDescent="0.3">
      <c r="K261" s="7"/>
      <c r="L261" s="32"/>
      <c r="M261" s="14"/>
      <c r="N261" s="14"/>
      <c r="O261" s="61"/>
    </row>
    <row r="262" spans="11:15" x14ac:dyDescent="0.3">
      <c r="K262" s="7"/>
      <c r="L262" s="32"/>
      <c r="M262" s="14"/>
      <c r="N262" s="14"/>
      <c r="O262" s="61"/>
    </row>
    <row r="263" spans="11:15" x14ac:dyDescent="0.3">
      <c r="K263" s="7"/>
      <c r="L263" s="32"/>
      <c r="M263" s="14"/>
      <c r="N263" s="14"/>
      <c r="O263" s="61"/>
    </row>
    <row r="264" spans="11:15" x14ac:dyDescent="0.3">
      <c r="K264" s="7"/>
      <c r="L264" s="32"/>
      <c r="M264" s="14"/>
      <c r="N264" s="14"/>
      <c r="O264" s="61"/>
    </row>
    <row r="265" spans="11:15" x14ac:dyDescent="0.3">
      <c r="K265" s="7"/>
      <c r="L265" s="32"/>
      <c r="M265" s="14"/>
      <c r="N265" s="14"/>
      <c r="O265" s="61"/>
    </row>
    <row r="266" spans="11:15" x14ac:dyDescent="0.3">
      <c r="K266" s="7"/>
      <c r="L266" s="32"/>
      <c r="M266" s="14"/>
      <c r="N266" s="14"/>
      <c r="O266" s="61"/>
    </row>
    <row r="267" spans="11:15" x14ac:dyDescent="0.3">
      <c r="K267" s="7"/>
      <c r="L267" s="32"/>
      <c r="M267" s="14"/>
      <c r="N267" s="14"/>
      <c r="O267" s="61"/>
    </row>
    <row r="268" spans="11:15" x14ac:dyDescent="0.3">
      <c r="K268" s="7"/>
      <c r="L268" s="32"/>
      <c r="M268" s="14"/>
      <c r="N268" s="14"/>
      <c r="O268" s="61"/>
    </row>
    <row r="269" spans="11:15" x14ac:dyDescent="0.3">
      <c r="K269" s="7"/>
      <c r="L269" s="32"/>
      <c r="M269" s="14"/>
      <c r="N269" s="14"/>
      <c r="O269" s="61"/>
    </row>
    <row r="270" spans="11:15" x14ac:dyDescent="0.3">
      <c r="K270" s="7"/>
      <c r="L270" s="32"/>
      <c r="M270" s="14"/>
      <c r="N270" s="14"/>
      <c r="O270" s="61"/>
    </row>
    <row r="271" spans="11:15" x14ac:dyDescent="0.3">
      <c r="K271" s="7"/>
      <c r="L271" s="32"/>
      <c r="M271" s="14"/>
      <c r="N271" s="14"/>
      <c r="O271" s="61"/>
    </row>
    <row r="272" spans="11:15" x14ac:dyDescent="0.3">
      <c r="K272" s="7"/>
      <c r="L272" s="32"/>
      <c r="M272" s="14"/>
      <c r="N272" s="14"/>
      <c r="O272" s="61"/>
    </row>
    <row r="273" spans="11:15" x14ac:dyDescent="0.3">
      <c r="K273" s="7"/>
      <c r="L273" s="32"/>
      <c r="M273" s="14"/>
      <c r="N273" s="14"/>
      <c r="O273" s="61"/>
    </row>
    <row r="274" spans="11:15" x14ac:dyDescent="0.3">
      <c r="K274" s="7"/>
      <c r="L274" s="32"/>
      <c r="M274" s="14"/>
      <c r="N274" s="14"/>
      <c r="O274" s="61"/>
    </row>
    <row r="275" spans="11:15" x14ac:dyDescent="0.3">
      <c r="K275" s="7"/>
      <c r="L275" s="32"/>
      <c r="M275" s="14"/>
      <c r="N275" s="14"/>
      <c r="O275" s="61"/>
    </row>
    <row r="276" spans="11:15" x14ac:dyDescent="0.3">
      <c r="K276" s="7"/>
      <c r="L276" s="32"/>
      <c r="M276" s="14"/>
      <c r="N276" s="14"/>
      <c r="O276" s="61"/>
    </row>
    <row r="277" spans="11:15" x14ac:dyDescent="0.3">
      <c r="K277" s="7"/>
      <c r="L277" s="32"/>
      <c r="M277" s="14"/>
      <c r="N277" s="14"/>
      <c r="O277" s="61"/>
    </row>
    <row r="278" spans="11:15" x14ac:dyDescent="0.3">
      <c r="K278" s="7"/>
      <c r="L278" s="32"/>
      <c r="M278" s="14"/>
      <c r="N278" s="14"/>
      <c r="O278" s="61"/>
    </row>
    <row r="279" spans="11:15" x14ac:dyDescent="0.3">
      <c r="K279" s="7"/>
      <c r="L279" s="32"/>
      <c r="M279" s="14"/>
      <c r="N279" s="14"/>
      <c r="O279" s="61"/>
    </row>
    <row r="280" spans="11:15" x14ac:dyDescent="0.3">
      <c r="K280" s="7"/>
      <c r="L280" s="32"/>
      <c r="M280" s="14"/>
      <c r="N280" s="14"/>
      <c r="O280" s="61"/>
    </row>
    <row r="281" spans="11:15" x14ac:dyDescent="0.3">
      <c r="K281" s="7"/>
      <c r="L281" s="32"/>
      <c r="M281" s="14"/>
      <c r="N281" s="14"/>
      <c r="O281" s="61"/>
    </row>
    <row r="282" spans="11:15" x14ac:dyDescent="0.3">
      <c r="K282" s="7"/>
      <c r="L282" s="32"/>
      <c r="M282" s="14"/>
      <c r="N282" s="14"/>
      <c r="O282" s="61"/>
    </row>
    <row r="283" spans="11:15" x14ac:dyDescent="0.3">
      <c r="K283" s="7"/>
      <c r="L283" s="32"/>
      <c r="M283" s="14"/>
      <c r="N283" s="14"/>
      <c r="O283" s="61"/>
    </row>
    <row r="284" spans="11:15" x14ac:dyDescent="0.3">
      <c r="K284" s="7"/>
      <c r="L284" s="32"/>
      <c r="M284" s="14"/>
      <c r="N284" s="14"/>
      <c r="O284" s="61"/>
    </row>
    <row r="285" spans="11:15" x14ac:dyDescent="0.3">
      <c r="K285" s="7"/>
      <c r="L285" s="32"/>
      <c r="M285" s="14"/>
      <c r="N285" s="14"/>
      <c r="O285" s="61"/>
    </row>
    <row r="286" spans="11:15" x14ac:dyDescent="0.3">
      <c r="K286" s="7"/>
      <c r="L286" s="32"/>
      <c r="M286" s="14"/>
      <c r="N286" s="14"/>
      <c r="O286" s="61"/>
    </row>
    <row r="287" spans="11:15" x14ac:dyDescent="0.3">
      <c r="K287" s="7"/>
      <c r="L287" s="32"/>
      <c r="M287" s="14"/>
      <c r="N287" s="14"/>
      <c r="O287" s="61"/>
    </row>
    <row r="288" spans="11:15" x14ac:dyDescent="0.3">
      <c r="K288" s="7"/>
      <c r="L288" s="32"/>
      <c r="M288" s="14"/>
      <c r="N288" s="14"/>
      <c r="O288" s="61"/>
    </row>
    <row r="289" spans="11:15" x14ac:dyDescent="0.3">
      <c r="K289" s="7"/>
      <c r="L289" s="32"/>
      <c r="M289" s="14"/>
      <c r="N289" s="14"/>
      <c r="O289" s="61"/>
    </row>
    <row r="290" spans="11:15" x14ac:dyDescent="0.3">
      <c r="K290" s="7"/>
      <c r="L290" s="32"/>
      <c r="M290" s="14"/>
      <c r="N290" s="14"/>
      <c r="O290" s="61"/>
    </row>
    <row r="291" spans="11:15" x14ac:dyDescent="0.3">
      <c r="K291" s="7"/>
      <c r="L291" s="32"/>
      <c r="M291" s="14"/>
      <c r="N291" s="14"/>
      <c r="O291" s="61"/>
    </row>
    <row r="292" spans="11:15" x14ac:dyDescent="0.3">
      <c r="K292" s="7"/>
      <c r="L292" s="32"/>
      <c r="M292" s="14"/>
      <c r="N292" s="14"/>
      <c r="O292" s="61"/>
    </row>
    <row r="293" spans="11:15" x14ac:dyDescent="0.3">
      <c r="K293" s="7"/>
      <c r="L293" s="32"/>
      <c r="M293" s="14"/>
      <c r="N293" s="14"/>
      <c r="O293" s="61"/>
    </row>
    <row r="294" spans="11:15" x14ac:dyDescent="0.3">
      <c r="K294" s="7"/>
      <c r="L294" s="32"/>
      <c r="M294" s="14"/>
      <c r="N294" s="14"/>
      <c r="O294" s="61"/>
    </row>
    <row r="295" spans="11:15" x14ac:dyDescent="0.3">
      <c r="K295" s="7"/>
      <c r="L295" s="32"/>
      <c r="M295" s="14"/>
      <c r="N295" s="14"/>
      <c r="O295" s="61"/>
    </row>
    <row r="296" spans="11:15" x14ac:dyDescent="0.3">
      <c r="K296" s="7"/>
      <c r="L296" s="32"/>
      <c r="M296" s="14"/>
      <c r="N296" s="14"/>
      <c r="O296" s="61"/>
    </row>
    <row r="297" spans="11:15" x14ac:dyDescent="0.3">
      <c r="K297" s="7"/>
      <c r="L297" s="32"/>
      <c r="M297" s="14"/>
      <c r="N297" s="14"/>
      <c r="O297" s="61"/>
    </row>
    <row r="298" spans="11:15" x14ac:dyDescent="0.3">
      <c r="K298" s="7"/>
      <c r="L298" s="32"/>
      <c r="M298" s="14"/>
      <c r="N298" s="14"/>
      <c r="O298" s="61"/>
    </row>
    <row r="299" spans="11:15" x14ac:dyDescent="0.3">
      <c r="K299" s="7"/>
      <c r="L299" s="32"/>
      <c r="M299" s="14"/>
      <c r="N299" s="14"/>
      <c r="O299" s="61"/>
    </row>
    <row r="300" spans="11:15" x14ac:dyDescent="0.3">
      <c r="K300" s="7"/>
      <c r="L300" s="32"/>
      <c r="M300" s="14"/>
      <c r="N300" s="14"/>
      <c r="O300" s="61"/>
    </row>
    <row r="301" spans="11:15" x14ac:dyDescent="0.3">
      <c r="K301" s="7"/>
      <c r="L301" s="32"/>
      <c r="M301" s="14"/>
      <c r="N301" s="14"/>
      <c r="O301" s="61"/>
    </row>
    <row r="302" spans="11:15" x14ac:dyDescent="0.3">
      <c r="K302" s="7"/>
      <c r="L302" s="32"/>
      <c r="M302" s="14"/>
      <c r="N302" s="14"/>
      <c r="O302" s="61"/>
    </row>
    <row r="303" spans="11:15" x14ac:dyDescent="0.3">
      <c r="K303" s="7"/>
      <c r="L303" s="32"/>
      <c r="M303" s="14"/>
      <c r="N303" s="14"/>
      <c r="O303" s="61"/>
    </row>
    <row r="304" spans="11:15" x14ac:dyDescent="0.3">
      <c r="K304" s="7"/>
      <c r="L304" s="32"/>
      <c r="M304" s="14"/>
      <c r="N304" s="14"/>
      <c r="O304" s="61"/>
    </row>
    <row r="305" spans="11:15" x14ac:dyDescent="0.3">
      <c r="K305" s="7"/>
      <c r="L305" s="32"/>
      <c r="M305" s="14"/>
      <c r="N305" s="14"/>
      <c r="O305" s="61"/>
    </row>
    <row r="306" spans="11:15" x14ac:dyDescent="0.3">
      <c r="K306" s="7"/>
      <c r="L306" s="32"/>
      <c r="M306" s="14"/>
      <c r="N306" s="14"/>
      <c r="O306" s="61"/>
    </row>
    <row r="307" spans="11:15" x14ac:dyDescent="0.3">
      <c r="K307" s="7"/>
      <c r="L307" s="32"/>
      <c r="M307" s="14"/>
      <c r="N307" s="14"/>
      <c r="O307" s="61"/>
    </row>
    <row r="308" spans="11:15" x14ac:dyDescent="0.3">
      <c r="K308" s="7"/>
      <c r="L308" s="32"/>
      <c r="M308" s="14"/>
      <c r="N308" s="14"/>
      <c r="O308" s="61"/>
    </row>
    <row r="309" spans="11:15" x14ac:dyDescent="0.3">
      <c r="K309" s="7"/>
      <c r="L309" s="32"/>
      <c r="M309" s="14"/>
      <c r="N309" s="14"/>
      <c r="O309" s="61"/>
    </row>
    <row r="310" spans="11:15" x14ac:dyDescent="0.3">
      <c r="K310" s="7"/>
      <c r="L310" s="32"/>
      <c r="M310" s="14"/>
      <c r="N310" s="14"/>
      <c r="O310" s="61"/>
    </row>
    <row r="311" spans="11:15" x14ac:dyDescent="0.3">
      <c r="K311" s="7"/>
      <c r="L311" s="32"/>
      <c r="M311" s="14"/>
      <c r="N311" s="14"/>
      <c r="O311" s="61"/>
    </row>
    <row r="312" spans="11:15" x14ac:dyDescent="0.3">
      <c r="K312" s="7"/>
      <c r="L312" s="32"/>
      <c r="M312" s="14"/>
      <c r="N312" s="14"/>
      <c r="O312" s="61"/>
    </row>
    <row r="313" spans="11:15" x14ac:dyDescent="0.3">
      <c r="K313" s="7"/>
      <c r="L313" s="32"/>
      <c r="M313" s="14"/>
      <c r="N313" s="14"/>
      <c r="O313" s="61"/>
    </row>
    <row r="314" spans="11:15" x14ac:dyDescent="0.3">
      <c r="K314" s="7"/>
      <c r="L314" s="32"/>
      <c r="M314" s="14"/>
      <c r="N314" s="14"/>
      <c r="O314" s="61"/>
    </row>
    <row r="315" spans="11:15" x14ac:dyDescent="0.3">
      <c r="K315" s="7"/>
      <c r="L315" s="32"/>
      <c r="M315" s="14"/>
      <c r="N315" s="14"/>
      <c r="O315" s="61"/>
    </row>
    <row r="316" spans="11:15" x14ac:dyDescent="0.3">
      <c r="K316" s="7"/>
      <c r="L316" s="32"/>
      <c r="M316" s="14"/>
      <c r="N316" s="14"/>
      <c r="O316" s="61"/>
    </row>
    <row r="317" spans="11:15" x14ac:dyDescent="0.3">
      <c r="K317" s="7"/>
      <c r="L317" s="32"/>
      <c r="M317" s="14"/>
      <c r="N317" s="14"/>
      <c r="O317" s="61"/>
    </row>
    <row r="318" spans="11:15" x14ac:dyDescent="0.3">
      <c r="K318" s="7"/>
      <c r="L318" s="32"/>
      <c r="M318" s="14"/>
      <c r="N318" s="14"/>
      <c r="O318" s="61"/>
    </row>
    <row r="319" spans="11:15" x14ac:dyDescent="0.3">
      <c r="K319" s="7"/>
      <c r="L319" s="32"/>
      <c r="M319" s="14"/>
      <c r="N319" s="14"/>
      <c r="O319" s="61"/>
    </row>
    <row r="320" spans="11:15" x14ac:dyDescent="0.3">
      <c r="K320" s="7"/>
      <c r="L320" s="32"/>
      <c r="M320" s="14"/>
      <c r="N320" s="14"/>
      <c r="O320" s="61"/>
    </row>
    <row r="321" spans="11:15" x14ac:dyDescent="0.3">
      <c r="K321" s="7"/>
      <c r="L321" s="32"/>
      <c r="M321" s="14"/>
      <c r="N321" s="14"/>
      <c r="O321" s="61"/>
    </row>
    <row r="322" spans="11:15" x14ac:dyDescent="0.3">
      <c r="K322" s="7"/>
      <c r="L322" s="32"/>
      <c r="M322" s="14"/>
      <c r="N322" s="14"/>
      <c r="O322" s="61"/>
    </row>
    <row r="323" spans="11:15" x14ac:dyDescent="0.3">
      <c r="K323" s="7"/>
      <c r="L323" s="32"/>
      <c r="M323" s="14"/>
      <c r="N323" s="14"/>
      <c r="O323" s="61"/>
    </row>
    <row r="324" spans="11:15" x14ac:dyDescent="0.3">
      <c r="K324" s="7"/>
      <c r="L324" s="32"/>
      <c r="M324" s="14"/>
      <c r="N324" s="14"/>
      <c r="O324" s="61"/>
    </row>
    <row r="325" spans="11:15" x14ac:dyDescent="0.3">
      <c r="K325" s="7"/>
      <c r="L325" s="32"/>
      <c r="M325" s="14"/>
      <c r="N325" s="14"/>
      <c r="O325" s="61"/>
    </row>
    <row r="326" spans="11:15" x14ac:dyDescent="0.3">
      <c r="K326" s="7"/>
      <c r="L326" s="32"/>
      <c r="M326" s="14"/>
      <c r="N326" s="14"/>
      <c r="O326" s="61"/>
    </row>
    <row r="327" spans="11:15" x14ac:dyDescent="0.3">
      <c r="K327" s="7"/>
      <c r="L327" s="32"/>
      <c r="M327" s="14"/>
      <c r="N327" s="14"/>
      <c r="O327" s="61"/>
    </row>
    <row r="328" spans="11:15" x14ac:dyDescent="0.3">
      <c r="K328" s="7"/>
      <c r="L328" s="32"/>
      <c r="M328" s="14"/>
      <c r="N328" s="14"/>
      <c r="O328" s="61"/>
    </row>
    <row r="329" spans="11:15" x14ac:dyDescent="0.3">
      <c r="K329" s="7"/>
      <c r="L329" s="32"/>
      <c r="M329" s="14"/>
      <c r="N329" s="14"/>
      <c r="O329" s="61"/>
    </row>
    <row r="330" spans="11:15" x14ac:dyDescent="0.3">
      <c r="K330" s="7"/>
      <c r="L330" s="32"/>
      <c r="M330" s="14"/>
      <c r="N330" s="14"/>
      <c r="O330" s="61"/>
    </row>
    <row r="331" spans="11:15" x14ac:dyDescent="0.3">
      <c r="K331" s="7"/>
      <c r="L331" s="32"/>
      <c r="M331" s="14"/>
      <c r="N331" s="14"/>
      <c r="O331" s="61"/>
    </row>
    <row r="332" spans="11:15" x14ac:dyDescent="0.3">
      <c r="K332" s="7"/>
      <c r="L332" s="32"/>
      <c r="M332" s="14"/>
      <c r="N332" s="14"/>
      <c r="O332" s="61"/>
    </row>
    <row r="333" spans="11:15" x14ac:dyDescent="0.3">
      <c r="K333" s="7"/>
      <c r="L333" s="32"/>
      <c r="M333" s="14"/>
      <c r="N333" s="14"/>
      <c r="O333" s="61"/>
    </row>
    <row r="334" spans="11:15" x14ac:dyDescent="0.3">
      <c r="K334" s="7"/>
      <c r="L334" s="32"/>
      <c r="M334" s="14"/>
      <c r="N334" s="14"/>
      <c r="O334" s="61"/>
    </row>
    <row r="335" spans="11:15" x14ac:dyDescent="0.3">
      <c r="K335" s="7"/>
      <c r="L335" s="32"/>
      <c r="M335" s="14"/>
      <c r="N335" s="14"/>
      <c r="O335" s="61"/>
    </row>
    <row r="336" spans="11:15" x14ac:dyDescent="0.3">
      <c r="K336" s="7"/>
      <c r="L336" s="32"/>
      <c r="M336" s="14"/>
      <c r="N336" s="14"/>
      <c r="O336" s="61"/>
    </row>
    <row r="337" spans="11:15" x14ac:dyDescent="0.3">
      <c r="K337" s="7"/>
      <c r="L337" s="32"/>
      <c r="M337" s="14"/>
      <c r="N337" s="14"/>
      <c r="O337" s="61"/>
    </row>
    <row r="338" spans="11:15" x14ac:dyDescent="0.3">
      <c r="K338" s="7"/>
      <c r="L338" s="32"/>
      <c r="M338" s="14"/>
      <c r="N338" s="14"/>
      <c r="O338" s="61"/>
    </row>
    <row r="339" spans="11:15" x14ac:dyDescent="0.3">
      <c r="K339" s="7"/>
      <c r="L339" s="32"/>
      <c r="M339" s="14"/>
      <c r="N339" s="14"/>
      <c r="O339" s="61"/>
    </row>
    <row r="340" spans="11:15" x14ac:dyDescent="0.3">
      <c r="K340" s="7"/>
      <c r="L340" s="32"/>
      <c r="M340" s="14"/>
      <c r="N340" s="14"/>
      <c r="O340" s="61"/>
    </row>
    <row r="341" spans="11:15" x14ac:dyDescent="0.3">
      <c r="K341" s="7"/>
      <c r="L341" s="32"/>
      <c r="M341" s="14"/>
      <c r="N341" s="14"/>
      <c r="O341" s="61"/>
    </row>
    <row r="342" spans="11:15" x14ac:dyDescent="0.3">
      <c r="K342" s="7"/>
      <c r="L342" s="32"/>
      <c r="M342" s="14"/>
      <c r="N342" s="14"/>
      <c r="O342" s="61"/>
    </row>
    <row r="343" spans="11:15" x14ac:dyDescent="0.3">
      <c r="K343" s="7"/>
      <c r="L343" s="32"/>
      <c r="M343" s="14"/>
      <c r="N343" s="14"/>
      <c r="O343" s="61"/>
    </row>
    <row r="344" spans="11:15" x14ac:dyDescent="0.3">
      <c r="K344" s="7"/>
      <c r="L344" s="32"/>
      <c r="M344" s="14"/>
      <c r="N344" s="14"/>
      <c r="O344" s="61"/>
    </row>
    <row r="345" spans="11:15" x14ac:dyDescent="0.3">
      <c r="K345" s="7"/>
      <c r="L345" s="32"/>
      <c r="M345" s="14"/>
      <c r="N345" s="14"/>
      <c r="O345" s="61"/>
    </row>
    <row r="346" spans="11:15" x14ac:dyDescent="0.3">
      <c r="K346" s="7"/>
      <c r="L346" s="32"/>
      <c r="M346" s="14"/>
      <c r="N346" s="14"/>
      <c r="O346" s="61"/>
    </row>
    <row r="347" spans="11:15" x14ac:dyDescent="0.3">
      <c r="K347" s="7"/>
      <c r="L347" s="32"/>
      <c r="M347" s="14"/>
      <c r="N347" s="14"/>
      <c r="O347" s="61"/>
    </row>
    <row r="348" spans="11:15" x14ac:dyDescent="0.3">
      <c r="K348" s="7"/>
      <c r="L348" s="32"/>
      <c r="M348" s="14"/>
      <c r="N348" s="14"/>
      <c r="O348" s="61"/>
    </row>
    <row r="349" spans="11:15" x14ac:dyDescent="0.3">
      <c r="K349" s="7"/>
      <c r="L349" s="32"/>
      <c r="M349" s="14"/>
      <c r="N349" s="14"/>
      <c r="O349" s="61"/>
    </row>
    <row r="350" spans="11:15" x14ac:dyDescent="0.3">
      <c r="K350" s="7"/>
      <c r="L350" s="32"/>
      <c r="M350" s="14"/>
      <c r="N350" s="14"/>
      <c r="O350" s="61"/>
    </row>
    <row r="351" spans="11:15" x14ac:dyDescent="0.3">
      <c r="K351" s="7"/>
      <c r="L351" s="32"/>
      <c r="M351" s="14"/>
      <c r="N351" s="14"/>
      <c r="O351" s="61"/>
    </row>
    <row r="352" spans="11:15" x14ac:dyDescent="0.3">
      <c r="K352" s="7"/>
      <c r="L352" s="32"/>
      <c r="M352" s="14"/>
      <c r="N352" s="14"/>
      <c r="O352" s="61"/>
    </row>
    <row r="353" spans="11:15" x14ac:dyDescent="0.3">
      <c r="K353" s="7"/>
      <c r="L353" s="32"/>
      <c r="M353" s="14"/>
      <c r="N353" s="14"/>
      <c r="O353" s="61"/>
    </row>
  </sheetData>
  <phoneticPr fontId="33" type="noConversion"/>
  <pageMargins left="0.70866141732283472" right="0.70866141732283472" top="0.74803149606299213" bottom="0.74803149606299213" header="0.31496062992125984" footer="0.31496062992125984"/>
  <pageSetup paperSize="9" scale="47" fitToHeight="0" orientation="portrait" r:id="rId1"/>
  <headerFooter>
    <oddHeader>&amp;L&amp;9 75001 PARIS - PALAIS DE JUSTICE DE L'ILE DE LA CITE - COUR DE CASSATION - Amélioration de l'éclairage de la Grand' Chambre &amp;R&amp;9Lot 01 - Menuiserie - stores - peinture décorative</oddHeader>
    <oddFooter>&amp;L&amp;"Neue Haas Grotesk Text Pro,Gras"&amp;8&amp;K756F5EDCE&amp;"Calibri,Normal"&amp;9&amp;K01+000
&amp;"Neue Haas Grotesk Text Pro,Normal"&amp;K756F5EDécembre 2025&amp;R&amp;"Neue Haas Grotesk Text Pro,Gras"&amp;8 &amp;K756F5E2BDM architectes
&amp;"Neue Haas Grotesk Text Pro,Normal"C. Bottineau</oddFooter>
  </headerFooter>
  <rowBreaks count="1" manualBreakCount="1">
    <brk id="9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Lot 01 - MEN SERR PEINT</vt:lpstr>
      <vt:lpstr>'Lot 01 - MEN SERR PEINT'!Impression_des_titres</vt:lpstr>
      <vt:lpstr>'Lot 01 - MEN SERR PEINT'!Zone_d_impression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Clémence Dequaire</dc:creator>
  <cp:lastModifiedBy>2BDM - Héloïse ABIVEN</cp:lastModifiedBy>
  <cp:lastPrinted>2025-12-17T17:22:14Z</cp:lastPrinted>
  <dcterms:created xsi:type="dcterms:W3CDTF">2019-05-15T08:54:25Z</dcterms:created>
  <dcterms:modified xsi:type="dcterms:W3CDTF">2025-12-17T17:31:02Z</dcterms:modified>
</cp:coreProperties>
</file>